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eke\Edzőtábor bajnokság 2017\"/>
    </mc:Choice>
  </mc:AlternateContent>
  <bookViews>
    <workbookView xWindow="240" yWindow="132" windowWidth="11352" windowHeight="6600" tabRatio="659"/>
  </bookViews>
  <sheets>
    <sheet name="2017." sheetId="7" r:id="rId1"/>
  </sheets>
  <calcPr calcId="171027"/>
  <fileRecoveryPr autoRecover="0"/>
</workbook>
</file>

<file path=xl/calcChain.xml><?xml version="1.0" encoding="utf-8"?>
<calcChain xmlns="http://schemas.openxmlformats.org/spreadsheetml/2006/main">
  <c r="Y136" i="7" l="1"/>
  <c r="Y135" i="7"/>
  <c r="Y134" i="7"/>
  <c r="Y133" i="7"/>
  <c r="W145" i="7"/>
  <c r="Y26" i="7"/>
  <c r="Y24" i="7"/>
  <c r="Y23" i="7"/>
  <c r="Y22" i="7"/>
  <c r="W33" i="7"/>
  <c r="Y74" i="7"/>
  <c r="Y76" i="7"/>
  <c r="Y78" i="7"/>
  <c r="Y79" i="7"/>
  <c r="W87" i="7"/>
  <c r="W19" i="7"/>
  <c r="Y51" i="7"/>
  <c r="Y49" i="7"/>
  <c r="Y48" i="7"/>
  <c r="W58" i="7"/>
  <c r="Y89" i="7"/>
  <c r="Y91" i="7"/>
  <c r="Y92" i="7"/>
  <c r="Y94" i="7"/>
  <c r="W100" i="7"/>
  <c r="Y35" i="7" l="1"/>
  <c r="Y36" i="7"/>
  <c r="Y37" i="7"/>
  <c r="Y38" i="7"/>
  <c r="Y39" i="7"/>
  <c r="Y40" i="7"/>
  <c r="Y41" i="7"/>
  <c r="Y42" i="7"/>
  <c r="Y43" i="7"/>
  <c r="Y44" i="7"/>
  <c r="Y45" i="7"/>
  <c r="Y34" i="7"/>
  <c r="Y65" i="7"/>
  <c r="Z65" i="7" s="1"/>
  <c r="Y64" i="7"/>
  <c r="Y63" i="7"/>
  <c r="Y62" i="7"/>
  <c r="Y61" i="7"/>
  <c r="W130" i="7"/>
  <c r="Y109" i="7"/>
  <c r="Z109" i="7" s="1"/>
  <c r="Y108" i="7"/>
  <c r="Z108" i="7" s="1"/>
  <c r="Y107" i="7"/>
  <c r="Y106" i="7"/>
  <c r="Y105" i="7"/>
  <c r="Y104" i="7"/>
  <c r="Y103" i="7"/>
  <c r="Y122" i="7"/>
  <c r="Y121" i="7"/>
  <c r="Y119" i="7"/>
  <c r="Y118" i="7"/>
  <c r="Y117" i="7"/>
  <c r="Y120" i="7"/>
  <c r="W73" i="7"/>
  <c r="W46" i="7"/>
  <c r="W115" i="7"/>
  <c r="Z139" i="7" l="1"/>
  <c r="Z138" i="7" l="1"/>
  <c r="Z122" i="7"/>
  <c r="X145" i="7" l="1"/>
  <c r="V145" i="7"/>
  <c r="U145" i="7"/>
  <c r="T145" i="7"/>
  <c r="S145" i="7"/>
  <c r="R145" i="7"/>
  <c r="Q145" i="7"/>
  <c r="P145" i="7"/>
  <c r="AA144" i="7"/>
  <c r="Y144" i="7"/>
  <c r="AA143" i="7"/>
  <c r="Y143" i="7"/>
  <c r="AA142" i="7"/>
  <c r="Y142" i="7"/>
  <c r="AA141" i="7"/>
  <c r="Y141" i="7"/>
  <c r="AA140" i="7"/>
  <c r="Y140" i="7"/>
  <c r="AA139" i="7"/>
  <c r="Y139" i="7"/>
  <c r="AA138" i="7"/>
  <c r="Y138" i="7"/>
  <c r="AA137" i="7"/>
  <c r="Y137" i="7"/>
  <c r="Z137" i="7" s="1"/>
  <c r="AA136" i="7"/>
  <c r="Z136" i="7"/>
  <c r="AA135" i="7"/>
  <c r="Z135" i="7"/>
  <c r="AA134" i="7"/>
  <c r="Z134" i="7"/>
  <c r="AA133" i="7"/>
  <c r="Z133" i="7"/>
  <c r="AA132" i="7"/>
  <c r="Y132" i="7"/>
  <c r="Z132" i="7" s="1"/>
  <c r="Y145" i="7" l="1"/>
  <c r="AA145" i="7"/>
  <c r="Z121" i="7"/>
  <c r="Y123" i="7"/>
  <c r="Y124" i="7"/>
  <c r="Y125" i="7"/>
  <c r="Y126" i="7"/>
  <c r="Y127" i="7"/>
  <c r="Y128" i="7"/>
  <c r="Y129" i="7"/>
  <c r="Z107" i="7"/>
  <c r="Y110" i="7"/>
  <c r="Y111" i="7"/>
  <c r="Y112" i="7"/>
  <c r="Y113" i="7"/>
  <c r="Y114" i="7"/>
  <c r="Y90" i="7"/>
  <c r="Z92" i="7"/>
  <c r="Y93" i="7"/>
  <c r="Z93" i="7" s="1"/>
  <c r="Z94" i="7"/>
  <c r="Y95" i="7"/>
  <c r="Z95" i="7" s="1"/>
  <c r="Y96" i="7"/>
  <c r="Y97" i="7"/>
  <c r="Y98" i="7"/>
  <c r="Y99" i="7"/>
  <c r="Y88" i="7"/>
  <c r="Y75" i="7"/>
  <c r="Y77" i="7"/>
  <c r="Z78" i="7"/>
  <c r="Z79" i="7"/>
  <c r="Y80" i="7"/>
  <c r="Y81" i="7"/>
  <c r="Y82" i="7"/>
  <c r="Y83" i="7"/>
  <c r="Y84" i="7"/>
  <c r="Y85" i="7"/>
  <c r="Y86" i="7"/>
  <c r="Y66" i="7"/>
  <c r="Y67" i="7"/>
  <c r="Y68" i="7"/>
  <c r="Y69" i="7"/>
  <c r="Y70" i="7"/>
  <c r="Y71" i="7"/>
  <c r="Y72" i="7"/>
  <c r="Y50" i="7"/>
  <c r="Z51" i="7"/>
  <c r="Y52" i="7"/>
  <c r="Z52" i="7" s="1"/>
  <c r="Y53" i="7"/>
  <c r="Z53" i="7" s="1"/>
  <c r="Y54" i="7"/>
  <c r="Z54" i="7" s="1"/>
  <c r="Y55" i="7"/>
  <c r="Y56" i="7"/>
  <c r="Y57" i="7"/>
  <c r="Y47" i="7"/>
  <c r="Z37" i="7"/>
  <c r="Z38" i="7"/>
  <c r="Z39" i="7"/>
  <c r="Z40" i="7"/>
  <c r="Y21" i="7"/>
  <c r="Z24" i="7"/>
  <c r="Y25" i="7"/>
  <c r="Z25" i="7" s="1"/>
  <c r="Z26" i="7"/>
  <c r="Y27" i="7"/>
  <c r="Y28" i="7"/>
  <c r="Y29" i="7"/>
  <c r="Y30" i="7"/>
  <c r="Y31" i="7"/>
  <c r="Y32" i="7"/>
  <c r="Y20" i="7"/>
  <c r="Y7" i="7"/>
  <c r="Y8" i="7"/>
  <c r="Y9" i="7"/>
  <c r="Y10" i="7"/>
  <c r="Z10" i="7" s="1"/>
  <c r="Y11" i="7"/>
  <c r="Z11" i="7" s="1"/>
  <c r="Y12" i="7"/>
  <c r="Z12" i="7" s="1"/>
  <c r="Y13" i="7"/>
  <c r="Z13" i="7" s="1"/>
  <c r="Y14" i="7"/>
  <c r="Y15" i="7"/>
  <c r="Y16" i="7"/>
  <c r="Y17" i="7"/>
  <c r="Y18" i="7"/>
  <c r="AA40" i="7" l="1"/>
  <c r="AA31" i="7" l="1"/>
  <c r="AA128" i="7" l="1"/>
  <c r="AA85" i="7"/>
  <c r="AA113" i="7"/>
  <c r="AA44" i="7"/>
  <c r="Q19" i="7" l="1"/>
  <c r="R19" i="7"/>
  <c r="S19" i="7"/>
  <c r="T19" i="7"/>
  <c r="U19" i="7"/>
  <c r="V19" i="7"/>
  <c r="X19" i="7"/>
  <c r="AA16" i="7"/>
  <c r="AA17" i="7"/>
  <c r="AA112" i="7" l="1"/>
  <c r="Z88" i="7" l="1"/>
  <c r="AA56" i="7" l="1"/>
  <c r="AA125" i="7"/>
  <c r="AA126" i="7"/>
  <c r="AA97" i="7"/>
  <c r="AA86" i="7"/>
  <c r="AA84" i="7"/>
  <c r="AA42" i="7"/>
  <c r="AA43" i="7"/>
  <c r="AA30" i="7"/>
  <c r="AA14" i="7"/>
  <c r="AA15" i="7"/>
  <c r="AA18" i="7"/>
  <c r="P46" i="7"/>
  <c r="Z104" i="7"/>
  <c r="Z106" i="7"/>
  <c r="AA118" i="7"/>
  <c r="AA119" i="7"/>
  <c r="AA120" i="7"/>
  <c r="AA121" i="7"/>
  <c r="AA122" i="7"/>
  <c r="AA123" i="7"/>
  <c r="AA124" i="7"/>
  <c r="AA127" i="7"/>
  <c r="AA129" i="7"/>
  <c r="AA117" i="7"/>
  <c r="AA104" i="7"/>
  <c r="AA105" i="7"/>
  <c r="AA106" i="7"/>
  <c r="AA107" i="7"/>
  <c r="AA108" i="7"/>
  <c r="AA109" i="7"/>
  <c r="AA110" i="7"/>
  <c r="AA111" i="7"/>
  <c r="AA114" i="7"/>
  <c r="AA103" i="7"/>
  <c r="AA89" i="7"/>
  <c r="AA90" i="7"/>
  <c r="AA91" i="7"/>
  <c r="AA92" i="7"/>
  <c r="AA93" i="7"/>
  <c r="AA94" i="7"/>
  <c r="AA95" i="7"/>
  <c r="AA96" i="7"/>
  <c r="AA98" i="7"/>
  <c r="AA99" i="7"/>
  <c r="AA88" i="7"/>
  <c r="AA75" i="7"/>
  <c r="AA76" i="7"/>
  <c r="AA77" i="7"/>
  <c r="AA78" i="7"/>
  <c r="AA79" i="7"/>
  <c r="AA80" i="7"/>
  <c r="AA81" i="7"/>
  <c r="AA82" i="7"/>
  <c r="AA83" i="7"/>
  <c r="AA74" i="7"/>
  <c r="AA62" i="7"/>
  <c r="AA63" i="7"/>
  <c r="AA64" i="7"/>
  <c r="AA65" i="7"/>
  <c r="AA66" i="7"/>
  <c r="AA67" i="7"/>
  <c r="AA68" i="7"/>
  <c r="AA69" i="7"/>
  <c r="AA70" i="7"/>
  <c r="AA71" i="7"/>
  <c r="AA72" i="7"/>
  <c r="AA61" i="7"/>
  <c r="AA48" i="7"/>
  <c r="AA49" i="7"/>
  <c r="AA50" i="7"/>
  <c r="AA51" i="7"/>
  <c r="AA52" i="7"/>
  <c r="AA53" i="7"/>
  <c r="AA54" i="7"/>
  <c r="AA55" i="7"/>
  <c r="AA57" i="7"/>
  <c r="AA47" i="7"/>
  <c r="AA35" i="7"/>
  <c r="AA36" i="7"/>
  <c r="AA37" i="7"/>
  <c r="AA38" i="7"/>
  <c r="AA39" i="7"/>
  <c r="AA41" i="7"/>
  <c r="AA45" i="7"/>
  <c r="AA34" i="7"/>
  <c r="AA28" i="7"/>
  <c r="AA29" i="7"/>
  <c r="AA32" i="7"/>
  <c r="AA27" i="7"/>
  <c r="AA26" i="7"/>
  <c r="AA25" i="7"/>
  <c r="AA24" i="7"/>
  <c r="AA23" i="7"/>
  <c r="AA22" i="7"/>
  <c r="AA21" i="7"/>
  <c r="AA20" i="7"/>
  <c r="AA7" i="7"/>
  <c r="AA8" i="7"/>
  <c r="AA9" i="7"/>
  <c r="AA10" i="7"/>
  <c r="AA11" i="7"/>
  <c r="AA12" i="7"/>
  <c r="AA13" i="7"/>
  <c r="Z20" i="7"/>
  <c r="Z36" i="7"/>
  <c r="Z35" i="7"/>
  <c r="Z91" i="7"/>
  <c r="Z90" i="7"/>
  <c r="Z89" i="7"/>
  <c r="Z120" i="7"/>
  <c r="Z119" i="7"/>
  <c r="Z118" i="7"/>
  <c r="Z117" i="7"/>
  <c r="Z105" i="7"/>
  <c r="Z103" i="7"/>
  <c r="Z76" i="7"/>
  <c r="Z74" i="7"/>
  <c r="Z77" i="7"/>
  <c r="Z75" i="7"/>
  <c r="Z64" i="7"/>
  <c r="Z63" i="7"/>
  <c r="Z61" i="7"/>
  <c r="Z62" i="7"/>
  <c r="Z50" i="7"/>
  <c r="Z48" i="7"/>
  <c r="Z47" i="7"/>
  <c r="Z49" i="7"/>
  <c r="Z34" i="7"/>
  <c r="Z22" i="7"/>
  <c r="Z21" i="7"/>
  <c r="Z23" i="7"/>
  <c r="Z9" i="7"/>
  <c r="Z7" i="7"/>
  <c r="Z8" i="7"/>
  <c r="Q33" i="7"/>
  <c r="R33" i="7"/>
  <c r="S33" i="7"/>
  <c r="T33" i="7"/>
  <c r="U33" i="7"/>
  <c r="V33" i="7"/>
  <c r="X33" i="7"/>
  <c r="P33" i="7"/>
  <c r="Q130" i="7"/>
  <c r="R130" i="7"/>
  <c r="S130" i="7"/>
  <c r="T130" i="7"/>
  <c r="U130" i="7"/>
  <c r="V130" i="7"/>
  <c r="X130" i="7"/>
  <c r="P130" i="7"/>
  <c r="Q46" i="7"/>
  <c r="R46" i="7"/>
  <c r="S46" i="7"/>
  <c r="T46" i="7"/>
  <c r="U46" i="7"/>
  <c r="V46" i="7"/>
  <c r="X46" i="7"/>
  <c r="P58" i="7"/>
  <c r="Q58" i="7"/>
  <c r="R58" i="7"/>
  <c r="S58" i="7"/>
  <c r="T58" i="7"/>
  <c r="U58" i="7"/>
  <c r="V58" i="7"/>
  <c r="X58" i="7"/>
  <c r="P73" i="7"/>
  <c r="Q73" i="7"/>
  <c r="R73" i="7"/>
  <c r="S73" i="7"/>
  <c r="T73" i="7"/>
  <c r="U73" i="7"/>
  <c r="V73" i="7"/>
  <c r="X73" i="7"/>
  <c r="P87" i="7"/>
  <c r="Q87" i="7"/>
  <c r="R87" i="7"/>
  <c r="S87" i="7"/>
  <c r="T87" i="7"/>
  <c r="U87" i="7"/>
  <c r="V87" i="7"/>
  <c r="X87" i="7"/>
  <c r="P100" i="7"/>
  <c r="Q100" i="7"/>
  <c r="R100" i="7"/>
  <c r="S100" i="7"/>
  <c r="T100" i="7"/>
  <c r="U100" i="7"/>
  <c r="V100" i="7"/>
  <c r="X100" i="7"/>
  <c r="P115" i="7"/>
  <c r="Q115" i="7"/>
  <c r="R115" i="7"/>
  <c r="S115" i="7"/>
  <c r="T115" i="7"/>
  <c r="U115" i="7"/>
  <c r="V115" i="7"/>
  <c r="X115" i="7"/>
  <c r="Y100" i="7" l="1"/>
  <c r="AA100" i="7"/>
  <c r="Y87" i="7"/>
  <c r="Y46" i="7"/>
  <c r="Y130" i="7"/>
  <c r="Y33" i="7"/>
  <c r="AA73" i="7"/>
  <c r="Y73" i="7"/>
  <c r="Y115" i="7"/>
  <c r="AA87" i="7"/>
  <c r="AA115" i="7"/>
  <c r="AA46" i="7"/>
  <c r="Y58" i="7"/>
  <c r="AA130" i="7"/>
  <c r="AA58" i="7"/>
  <c r="AA33" i="7"/>
  <c r="AA6" i="7"/>
  <c r="P19" i="7"/>
  <c r="Y19" i="7" s="1"/>
  <c r="Y6" i="7"/>
  <c r="Z6" i="7" s="1"/>
  <c r="AA19" i="7" s="1"/>
</calcChain>
</file>

<file path=xl/sharedStrings.xml><?xml version="1.0" encoding="utf-8"?>
<sst xmlns="http://schemas.openxmlformats.org/spreadsheetml/2006/main" count="408" uniqueCount="204">
  <si>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</si>
  <si>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</si>
  <si>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</si>
  <si>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</si>
  <si>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</si>
  <si>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</si>
  <si>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</si>
  <si>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</si>
  <si>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</si>
  <si>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</si>
  <si>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egyéni átlag</t>
  </si>
  <si>
    <t>Mérk.szám</t>
  </si>
  <si>
    <t>Csapat-</t>
  </si>
  <si>
    <t>létszám</t>
  </si>
  <si>
    <t>Sor-</t>
  </si>
  <si>
    <t>szám</t>
  </si>
  <si>
    <t xml:space="preserve">  &lt; Egyéni legjobb (csapaton belül)</t>
  </si>
  <si>
    <t>Összesen:</t>
  </si>
  <si>
    <t>csere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</si>
  <si>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</si>
  <si>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</si>
  <si>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</si>
  <si>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</si>
  <si>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</si>
  <si>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</si>
  <si>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</si>
  <si>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</si>
  <si>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</si>
  <si>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</si>
  <si>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</si>
  <si>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</si>
  <si>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</si>
  <si>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</si>
  <si>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</si>
  <si>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</si>
  <si>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</si>
  <si>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</si>
  <si>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</si>
  <si>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</si>
  <si>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</si>
  <si>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</si>
  <si>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</si>
  <si>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</si>
  <si>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</si>
  <si>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</si>
  <si>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</si>
  <si>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</si>
  <si>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</si>
  <si>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</si>
  <si>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</si>
  <si>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</si>
  <si>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</si>
  <si>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</si>
  <si>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</si>
  <si>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</si>
  <si>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</si>
  <si>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</si>
  <si>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</si>
  <si>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</si>
  <si>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</si>
  <si>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</si>
  <si>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</si>
  <si>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</si>
  <si>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</si>
  <si>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</si>
  <si>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</si>
  <si>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</si>
  <si>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</si>
  <si>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</si>
  <si>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</si>
  <si>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</si>
  <si>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</si>
  <si>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</si>
  <si>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</si>
  <si>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</si>
  <si>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</si>
  <si>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</si>
  <si>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</si>
  <si>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</si>
  <si>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</si>
  <si>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</si>
  <si>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</si>
  <si>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</si>
  <si>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</si>
  <si>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</si>
  <si>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</si>
  <si>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</si>
  <si>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</si>
  <si>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</si>
  <si>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</si>
  <si>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</si>
  <si>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</si>
  <si>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</si>
  <si>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</si>
  <si>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</si>
  <si>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</si>
  <si>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</si>
  <si>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</si>
  <si>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</si>
  <si>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</si>
  <si>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</si>
  <si>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</si>
  <si>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</si>
  <si>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</si>
  <si>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</si>
  <si>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</si>
  <si>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</si>
  <si>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</si>
  <si>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</si>
  <si>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</si>
  <si>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</si>
  <si>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</si>
  <si>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</si>
  <si>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</si>
  <si>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</si>
  <si>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</si>
  <si>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</si>
  <si>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</si>
  <si>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</si>
  <si>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</si>
  <si>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</si>
  <si>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Nyári "Edzőtábor" bajnokság 2017.</t>
  </si>
  <si>
    <t>Kisgeresd</t>
  </si>
  <si>
    <t>Golyós csajok</t>
  </si>
  <si>
    <t>Pályakezdők</t>
  </si>
  <si>
    <t>Vegyes TK</t>
  </si>
  <si>
    <t>Sághegyalja</t>
  </si>
  <si>
    <t>Bohémia</t>
  </si>
  <si>
    <t>Cirák Fortuna Söröző</t>
  </si>
  <si>
    <t>Litovel SE</t>
  </si>
  <si>
    <t>Zöld sasok</t>
  </si>
  <si>
    <t>Bögöt</t>
  </si>
  <si>
    <t>Csordás László</t>
  </si>
  <si>
    <t>Németh Ákos</t>
  </si>
  <si>
    <t>Csete József</t>
  </si>
  <si>
    <t>Varga Zoltán</t>
  </si>
  <si>
    <t>Sali Gábor</t>
  </si>
  <si>
    <t>Brány Emil</t>
  </si>
  <si>
    <t>Horváth Róbert</t>
  </si>
  <si>
    <t>Páti Katalin</t>
  </si>
  <si>
    <t>Galambos Viktória</t>
  </si>
  <si>
    <t>Könczöl János</t>
  </si>
  <si>
    <t>Savanyó László</t>
  </si>
  <si>
    <t>Illés Gizella</t>
  </si>
  <si>
    <t>Kulcsár Péterné</t>
  </si>
  <si>
    <t>Lónai Gáborné</t>
  </si>
  <si>
    <t>Lónai Gábor</t>
  </si>
  <si>
    <t>Tanai István</t>
  </si>
  <si>
    <t>Tarczi Sándor</t>
  </si>
  <si>
    <t>Nyéki Lajos</t>
  </si>
  <si>
    <t>Horváth F. Zoltán</t>
  </si>
  <si>
    <t>Molnárné Déri Marietta</t>
  </si>
  <si>
    <t>Déri Imre</t>
  </si>
  <si>
    <t>Vass Eszter</t>
  </si>
  <si>
    <t>Kondora Zsolt</t>
  </si>
  <si>
    <t>Simon László</t>
  </si>
  <si>
    <t>Vánkos Zoltán</t>
  </si>
  <si>
    <t>Patyi Csongor</t>
  </si>
  <si>
    <t>Erdélyi Zsolt</t>
  </si>
  <si>
    <t>Bertha Zoltán</t>
  </si>
  <si>
    <t>Hencsei László</t>
  </si>
  <si>
    <t>Mándl Miklós</t>
  </si>
  <si>
    <t>Farkas Péter</t>
  </si>
  <si>
    <t>Neubauer Andrea</t>
  </si>
  <si>
    <t>Szalai Imre</t>
  </si>
  <si>
    <t>Vass László</t>
  </si>
  <si>
    <t>Kiss Zsolt</t>
  </si>
  <si>
    <t>Horváth Zoltán</t>
  </si>
  <si>
    <t>Gazdag Ernő</t>
  </si>
  <si>
    <t>Pál Zoltán</t>
  </si>
  <si>
    <t>Bella Ernő</t>
  </si>
  <si>
    <t>Kovács Pálné</t>
  </si>
  <si>
    <t>Móricz Zoltánné</t>
  </si>
  <si>
    <t>Mesterházy Károly</t>
  </si>
  <si>
    <t>Kovács Gábor</t>
  </si>
  <si>
    <t>Lukácsi Gyula</t>
  </si>
  <si>
    <t>Gáncs András</t>
  </si>
  <si>
    <t>Mészáros Zoltán</t>
  </si>
  <si>
    <t>Béres Károly</t>
  </si>
  <si>
    <t>Rövid Péter</t>
  </si>
  <si>
    <t>Csuka Péter</t>
  </si>
  <si>
    <t>Németh Zsolt</t>
  </si>
  <si>
    <t>Balogh Csaba</t>
  </si>
  <si>
    <t>Németh András</t>
  </si>
  <si>
    <t>id. Csete József</t>
  </si>
  <si>
    <t>Nagy László</t>
  </si>
  <si>
    <t>Nagy István</t>
  </si>
  <si>
    <t>Molnár Lászlóné</t>
  </si>
  <si>
    <t>Csóka Győző</t>
  </si>
  <si>
    <t>Jámbor Antal</t>
  </si>
  <si>
    <t>Pálla Alex</t>
  </si>
  <si>
    <t>Zsámboki István</t>
  </si>
  <si>
    <t>Martonics Gábor</t>
  </si>
  <si>
    <t>Varga László</t>
  </si>
  <si>
    <t>Pungor Péter</t>
  </si>
  <si>
    <t>Béres Tihamér</t>
  </si>
  <si>
    <t>Kondor Károly</t>
  </si>
  <si>
    <t>Bokkon Sándor</t>
  </si>
  <si>
    <t>Iszak Vera</t>
  </si>
  <si>
    <t>Varga Balázs</t>
  </si>
  <si>
    <t>Rácz Elemér</t>
  </si>
  <si>
    <t>Németh Zoltán</t>
  </si>
  <si>
    <t>Fodor Lajos</t>
  </si>
  <si>
    <t>Tamás József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</si>
</sst>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</font>
    <font>
      <b/>
      <sz val="10"/>
      <color rgb="FF002060"/>
      <name val="Arial CE"/>
      <charset val="238"/>
    </font>
    <font>
      <b/>
      <sz val="12"/>
      <color theme="9" tint="-0.499984740745262"/>
      <name val="Arial CE"/>
      <charset val="238"/>
    </font>
    <font>
      <b/>
      <sz val="12"/>
      <color rgb="FFFF0000"/>
      <name val="Arial CE"/>
      <charset val="238"/>
    </font>
    <font>
      <sz val="10"/>
      <color theme="1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 applyBorder="1"/>
    <xf numFmtId="0" fontId="0" fillId="0" borderId="10" xfId="0" applyBorder="1"/>
    <xf numFmtId="0" fontId="0" fillId="0" borderId="14" xfId="0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3" fillId="0" borderId="17" xfId="0" applyNumberFormat="1" applyFont="1" applyBorder="1"/>
    <xf numFmtId="0" fontId="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90"/>
    </xf>
    <xf numFmtId="0" fontId="0" fillId="0" borderId="19" xfId="0" applyBorder="1"/>
    <xf numFmtId="3" fontId="3" fillId="0" borderId="20" xfId="0" applyNumberFormat="1" applyFont="1" applyBorder="1"/>
    <xf numFmtId="0" fontId="6" fillId="0" borderId="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3" fontId="3" fillId="0" borderId="25" xfId="0" applyNumberFormat="1" applyFont="1" applyBorder="1"/>
    <xf numFmtId="0" fontId="0" fillId="0" borderId="26" xfId="0" applyBorder="1"/>
    <xf numFmtId="0" fontId="4" fillId="0" borderId="0" xfId="0" applyFont="1" applyAlignment="1">
      <alignment horizontal="center" vertical="center" wrapText="1"/>
    </xf>
    <xf numFmtId="3" fontId="6" fillId="0" borderId="0" xfId="0" applyNumberFormat="1" applyFont="1" applyBorder="1"/>
    <xf numFmtId="0" fontId="1" fillId="0" borderId="27" xfId="0" applyFont="1" applyBorder="1" applyAlignment="1">
      <alignment horizontal="center" vertical="center"/>
    </xf>
    <xf numFmtId="3" fontId="3" fillId="0" borderId="19" xfId="0" applyNumberFormat="1" applyFont="1" applyBorder="1"/>
    <xf numFmtId="0" fontId="0" fillId="0" borderId="28" xfId="0" applyBorder="1" applyAlignment="1">
      <alignment horizontal="center" vertical="center" textRotation="90"/>
    </xf>
    <xf numFmtId="0" fontId="0" fillId="0" borderId="9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0" xfId="0" applyFill="1"/>
    <xf numFmtId="0" fontId="1" fillId="0" borderId="29" xfId="0" applyFont="1" applyBorder="1" applyAlignment="1">
      <alignment horizontal="center" vertical="center"/>
    </xf>
    <xf numFmtId="0" fontId="0" fillId="0" borderId="30" xfId="0" applyBorder="1"/>
    <xf numFmtId="0" fontId="7" fillId="0" borderId="6" xfId="0" applyFont="1" applyBorder="1"/>
    <xf numFmtId="0" fontId="0" fillId="0" borderId="31" xfId="0" applyBorder="1"/>
    <xf numFmtId="0" fontId="11" fillId="0" borderId="6" xfId="0" applyFont="1" applyBorder="1"/>
    <xf numFmtId="0" fontId="0" fillId="0" borderId="15" xfId="0" applyFill="1" applyBorder="1"/>
    <xf numFmtId="0" fontId="0" fillId="0" borderId="32" xfId="0" applyBorder="1"/>
    <xf numFmtId="0" fontId="12" fillId="0" borderId="6" xfId="0" applyFont="1" applyBorder="1"/>
    <xf numFmtId="0" fontId="2" fillId="0" borderId="0" xfId="0" applyFont="1" applyFill="1" applyAlignment="1">
      <alignment horizontal="center" vertical="center"/>
    </xf>
    <xf numFmtId="3" fontId="3" fillId="0" borderId="32" xfId="0" applyNumberFormat="1" applyFont="1" applyBorder="1"/>
    <xf numFmtId="3" fontId="3" fillId="0" borderId="23" xfId="0" applyNumberFormat="1" applyFont="1" applyBorder="1"/>
    <xf numFmtId="3" fontId="3" fillId="0" borderId="30" xfId="0" applyNumberFormat="1" applyFont="1" applyBorder="1"/>
    <xf numFmtId="0" fontId="0" fillId="0" borderId="33" xfId="0" applyFill="1" applyBorder="1"/>
    <xf numFmtId="0" fontId="1" fillId="0" borderId="34" xfId="0" applyFont="1" applyBorder="1" applyAlignment="1">
      <alignment horizontal="center" vertical="center"/>
    </xf>
    <xf numFmtId="0" fontId="12" fillId="0" borderId="9" xfId="0" applyFon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8" fillId="0" borderId="0" xfId="0" applyFont="1" applyAlignment="1">
      <alignment horizontal="center"/>
    </xf>
    <xf numFmtId="0" fontId="9" fillId="0" borderId="3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0" fillId="0" borderId="34" xfId="0" applyBorder="1"/>
    <xf numFmtId="0" fontId="0" fillId="0" borderId="14" xfId="0" applyBorder="1"/>
    <xf numFmtId="0" fontId="0" fillId="0" borderId="45" xfId="0" applyBorder="1"/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" fontId="9" fillId="0" borderId="0" xfId="0" applyNumberFormat="1" applyFont="1" applyFill="1"/>
    <xf numFmtId="0" fontId="3" fillId="0" borderId="45" xfId="0" applyFont="1" applyBorder="1" applyAlignment="1">
      <alignment horizontal="center" vertical="top"/>
    </xf>
    <xf numFmtId="0" fontId="10" fillId="0" borderId="27" xfId="0" applyFont="1" applyBorder="1"/>
    <xf numFmtId="4" fontId="13" fillId="0" borderId="1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4" fontId="13" fillId="0" borderId="47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13" fillId="0" borderId="46" xfId="0" applyNumberFormat="1" applyFont="1" applyBorder="1" applyAlignment="1">
      <alignment horizontal="center" vertical="center"/>
    </xf>
    <xf numFmtId="3" fontId="13" fillId="0" borderId="45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4" fontId="13" fillId="0" borderId="29" xfId="0" applyNumberFormat="1" applyFont="1" applyBorder="1" applyAlignment="1">
      <alignment horizontal="center" vertical="center"/>
    </xf>
    <xf numFmtId="0" fontId="14" fillId="0" borderId="19" xfId="0" applyFont="1" applyBorder="1"/>
    <xf numFmtId="3" fontId="14" fillId="0" borderId="20" xfId="0" applyNumberFormat="1" applyFont="1" applyBorder="1"/>
    <xf numFmtId="0" fontId="14" fillId="0" borderId="26" xfId="0" applyFont="1" applyBorder="1"/>
    <xf numFmtId="3" fontId="14" fillId="0" borderId="18" xfId="0" applyNumberFormat="1" applyFont="1" applyBorder="1"/>
    <xf numFmtId="4" fontId="15" fillId="0" borderId="0" xfId="0" applyNumberFormat="1" applyFont="1" applyFill="1" applyBorder="1" applyAlignment="1">
      <alignment horizontal="center" vertical="center"/>
    </xf>
    <xf numFmtId="4" fontId="13" fillId="0" borderId="35" xfId="0" applyNumberFormat="1" applyFont="1" applyBorder="1" applyAlignment="1">
      <alignment horizontal="center" vertical="center"/>
    </xf>
    <xf numFmtId="0" fontId="16" fillId="0" borderId="6" xfId="0" applyFont="1" applyBorder="1"/>
    <xf numFmtId="0" fontId="0" fillId="0" borderId="6" xfId="0" applyFont="1" applyBorder="1"/>
    <xf numFmtId="0" fontId="12" fillId="0" borderId="23" xfId="0" applyFon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3" fontId="3" fillId="0" borderId="55" xfId="0" applyNumberFormat="1" applyFont="1" applyBorder="1"/>
    <xf numFmtId="0" fontId="0" fillId="0" borderId="56" xfId="0" applyBorder="1"/>
    <xf numFmtId="0" fontId="0" fillId="0" borderId="57" xfId="0" applyBorder="1"/>
    <xf numFmtId="0" fontId="9" fillId="0" borderId="14" xfId="0" applyFont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1" fillId="0" borderId="63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23" xfId="0" applyFont="1" applyBorder="1"/>
    <xf numFmtId="0" fontId="8" fillId="0" borderId="0" xfId="0" applyFont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textRotation="90"/>
    </xf>
    <xf numFmtId="0" fontId="0" fillId="3" borderId="0" xfId="0" applyFill="1" applyBorder="1"/>
    <xf numFmtId="3" fontId="3" fillId="3" borderId="0" xfId="0" applyNumberFormat="1" applyFont="1" applyFill="1" applyBorder="1"/>
    <xf numFmtId="0" fontId="6" fillId="3" borderId="0" xfId="0" applyFont="1" applyFill="1" applyBorder="1"/>
    <xf numFmtId="3" fontId="6" fillId="3" borderId="0" xfId="0" applyNumberFormat="1" applyFont="1" applyFill="1" applyBorder="1"/>
    <xf numFmtId="0" fontId="1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 textRotation="90"/>
    </xf>
    <xf numFmtId="0" fontId="0" fillId="0" borderId="64" xfId="0" applyBorder="1"/>
    <xf numFmtId="3" fontId="3" fillId="0" borderId="64" xfId="0" applyNumberFormat="1" applyFont="1" applyBorder="1"/>
    <xf numFmtId="0" fontId="6" fillId="0" borderId="64" xfId="0" applyFont="1" applyBorder="1"/>
    <xf numFmtId="3" fontId="6" fillId="0" borderId="64" xfId="0" applyNumberFormat="1" applyFont="1" applyBorder="1"/>
    <xf numFmtId="0" fontId="9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0" fillId="3" borderId="0" xfId="0" applyFont="1" applyFill="1" applyBorder="1"/>
    <xf numFmtId="0" fontId="14" fillId="3" borderId="0" xfId="0" applyFont="1" applyFill="1" applyBorder="1"/>
    <xf numFmtId="3" fontId="14" fillId="3" borderId="0" xfId="0" applyNumberFormat="1" applyFont="1" applyFill="1" applyBorder="1"/>
    <xf numFmtId="0" fontId="1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/>
    <xf numFmtId="0" fontId="0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0" fillId="0" borderId="65" xfId="0" applyBorder="1"/>
    <xf numFmtId="0" fontId="0" fillId="0" borderId="4" xfId="0" applyFont="1" applyBorder="1"/>
    <xf numFmtId="3" fontId="3" fillId="0" borderId="66" xfId="0" applyNumberFormat="1" applyFont="1" applyBorder="1"/>
    <xf numFmtId="0" fontId="8" fillId="0" borderId="0" xfId="0" applyFont="1" applyAlignment="1">
      <alignment horizontal="center"/>
    </xf>
    <xf numFmtId="0" fontId="1" fillId="2" borderId="34" xfId="0" applyFont="1" applyFill="1" applyBorder="1" applyAlignment="1">
      <alignment horizontal="center" vertical="center" textRotation="90"/>
    </xf>
    <xf numFmtId="0" fontId="0" fillId="2" borderId="14" xfId="0" applyFill="1" applyBorder="1" applyAlignment="1">
      <alignment horizontal="center" vertical="center" textRotation="90"/>
    </xf>
    <xf numFmtId="0" fontId="5" fillId="3" borderId="0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textRotation="90"/>
    </xf>
    <xf numFmtId="0" fontId="1" fillId="2" borderId="45" xfId="0" applyFont="1" applyFill="1" applyBorder="1" applyAlignment="1">
      <alignment horizontal="center" vertical="center" textRotation="90"/>
    </xf>
    <xf numFmtId="0" fontId="5" fillId="2" borderId="34" xfId="0" applyFont="1" applyFill="1" applyBorder="1" applyAlignment="1">
      <alignment horizontal="center" vertical="center" textRotation="90"/>
    </xf>
    <xf numFmtId="0" fontId="5" fillId="2" borderId="14" xfId="0" applyFont="1" applyFill="1" applyBorder="1" applyAlignment="1">
      <alignment horizontal="center" vertical="center" textRotation="90"/>
    </xf>
    <xf numFmtId="0" fontId="5" fillId="2" borderId="45" xfId="0" applyFont="1" applyFill="1" applyBorder="1" applyAlignment="1">
      <alignment horizontal="center" vertical="center" textRotation="90"/>
    </xf>
    <xf numFmtId="0" fontId="12" fillId="0" borderId="4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68"/>
  <sheetViews>
    <sheetView tabSelected="1" topLeftCell="A58" zoomScale="80" zoomScaleNormal="80" zoomScaleSheetLayoutView="100" workbookViewId="0">
      <selection activeCell="AF109" sqref="AF109"/>
    </sheetView>
  </sheetViews>
  <sheetFormatPr defaultRowHeight="15.6" x14ac:dyDescent="0.25"/>
  <cols>
    <col min="1" max="1" width="9.109375" customWidth="1"/>
    <col min="2" max="2" width="4.6640625" customWidth="1"/>
    <col min="3" max="3" width="7.109375" style="1" customWidth="1"/>
    <col min="4" max="4" width="5.88671875" customWidth="1"/>
    <col min="5" max="5" width="25" customWidth="1"/>
    <col min="6" max="14" width="9.6640625" hidden="1" customWidth="1"/>
    <col min="15" max="15" width="13.5546875" hidden="1" customWidth="1"/>
    <col min="16" max="16" width="8.6640625" customWidth="1"/>
    <col min="17" max="20" width="9.33203125" bestFit="1" customWidth="1"/>
    <col min="21" max="22" width="9.44140625" bestFit="1" customWidth="1"/>
    <col min="23" max="23" width="9.44140625" customWidth="1"/>
    <col min="24" max="24" width="9.44140625" bestFit="1" customWidth="1"/>
    <col min="25" max="25" width="11.44140625" customWidth="1"/>
    <col min="26" max="26" width="9.5546875" customWidth="1"/>
    <col min="27" max="27" width="12" customWidth="1"/>
    <col min="28" max="28" width="9.6640625" bestFit="1" customWidth="1"/>
  </cols>
  <sheetData>
    <row r="2" spans="1:28" ht="22.8" x14ac:dyDescent="0.4">
      <c r="E2" s="150" t="s">
        <v>121</v>
      </c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</row>
    <row r="3" spans="1:28" ht="23.4" thickBot="1" x14ac:dyDescent="0.45"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122"/>
      <c r="X3" s="70"/>
      <c r="Y3" s="70"/>
    </row>
    <row r="4" spans="1:28" ht="13.2" x14ac:dyDescent="0.25">
      <c r="A4" s="71" t="s">
        <v>12</v>
      </c>
      <c r="C4" s="78" t="s">
        <v>14</v>
      </c>
    </row>
    <row r="5" spans="1:28" ht="30.75" customHeight="1" thickBot="1" x14ac:dyDescent="0.3">
      <c r="A5" s="111" t="s">
        <v>13</v>
      </c>
      <c r="C5" s="80" t="s">
        <v>15</v>
      </c>
      <c r="F5" s="9" t="s">
        <v>0</v>
      </c>
      <c r="G5" s="9" t="s">
        <v>1</v>
      </c>
      <c r="H5" s="9" t="s">
        <v>2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9" t="s">
        <v>8</v>
      </c>
      <c r="O5" s="1" t="s">
        <v>9</v>
      </c>
      <c r="P5" s="9" t="s">
        <v>0</v>
      </c>
      <c r="Q5" s="9" t="s">
        <v>1</v>
      </c>
      <c r="R5" s="9" t="s">
        <v>2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7</v>
      </c>
      <c r="X5" s="9" t="s">
        <v>8</v>
      </c>
      <c r="Y5" s="1" t="s">
        <v>9</v>
      </c>
      <c r="Z5" s="37" t="s">
        <v>10</v>
      </c>
      <c r="AA5" s="77" t="s">
        <v>11</v>
      </c>
    </row>
    <row r="6" spans="1:28" ht="15.75" customHeight="1" thickBot="1" x14ac:dyDescent="0.3">
      <c r="A6" s="112" t="s">
        <v>19</v>
      </c>
      <c r="B6" s="109"/>
      <c r="C6" s="59" t="s">
        <v>19</v>
      </c>
      <c r="D6" s="151" t="s">
        <v>122</v>
      </c>
      <c r="E6" s="100" t="s">
        <v>139</v>
      </c>
      <c r="F6" s="3"/>
      <c r="G6" s="3"/>
      <c r="H6" s="3"/>
      <c r="I6" s="3"/>
      <c r="J6" s="3"/>
      <c r="K6" s="3"/>
      <c r="L6" s="3"/>
      <c r="M6" s="3"/>
      <c r="N6" s="3"/>
      <c r="O6" s="16"/>
      <c r="P6" s="3">
        <v>137</v>
      </c>
      <c r="Q6" s="3"/>
      <c r="R6" s="3"/>
      <c r="S6" s="3"/>
      <c r="T6" s="3">
        <v>129</v>
      </c>
      <c r="U6" s="3">
        <v>128</v>
      </c>
      <c r="V6" s="3"/>
      <c r="W6" s="3">
        <v>130</v>
      </c>
      <c r="X6" s="3">
        <v>147</v>
      </c>
      <c r="Y6" s="16">
        <f>SUM(P6:X6)</f>
        <v>671</v>
      </c>
      <c r="Z6" s="83">
        <f t="shared" ref="Z6:Z13" si="0">Y6/COUNTIF(P6:X6,"&gt;0")</f>
        <v>134.19999999999999</v>
      </c>
      <c r="AA6">
        <f t="shared" ref="AA6:AA18" si="1">COUNTIF(P6:X6,"&gt;0")</f>
        <v>5</v>
      </c>
    </row>
    <row r="7" spans="1:28" ht="16.2" thickBot="1" x14ac:dyDescent="0.3">
      <c r="A7" s="113" t="s">
        <v>20</v>
      </c>
      <c r="B7" s="110"/>
      <c r="C7" s="22" t="s">
        <v>20</v>
      </c>
      <c r="D7" s="154"/>
      <c r="E7" s="101" t="s">
        <v>140</v>
      </c>
      <c r="F7" s="5"/>
      <c r="G7" s="5"/>
      <c r="H7" s="5"/>
      <c r="I7" s="5"/>
      <c r="J7" s="5"/>
      <c r="K7" s="5"/>
      <c r="L7" s="5"/>
      <c r="M7" s="5"/>
      <c r="N7" s="5"/>
      <c r="O7" s="17"/>
      <c r="P7" s="98">
        <v>197</v>
      </c>
      <c r="Q7" s="97">
        <v>229</v>
      </c>
      <c r="R7" s="48"/>
      <c r="S7" s="5">
        <v>236</v>
      </c>
      <c r="T7" s="5">
        <v>229</v>
      </c>
      <c r="U7" s="98"/>
      <c r="V7" s="98">
        <v>251</v>
      </c>
      <c r="W7" s="53"/>
      <c r="X7" s="53"/>
      <c r="Y7" s="16">
        <f t="shared" ref="Y7:Y18" si="2">SUM(P7:X7)</f>
        <v>1142</v>
      </c>
      <c r="Z7" s="83">
        <f t="shared" si="0"/>
        <v>228.4</v>
      </c>
      <c r="AA7">
        <f t="shared" si="1"/>
        <v>5</v>
      </c>
    </row>
    <row r="8" spans="1:28" ht="16.2" thickBot="1" x14ac:dyDescent="0.3">
      <c r="A8" s="113" t="s">
        <v>21</v>
      </c>
      <c r="B8" s="110"/>
      <c r="C8" s="22" t="s">
        <v>21</v>
      </c>
      <c r="D8" s="154"/>
      <c r="E8" s="101" t="s">
        <v>141</v>
      </c>
      <c r="F8" s="5"/>
      <c r="G8" s="5"/>
      <c r="H8" s="5"/>
      <c r="I8" s="5"/>
      <c r="J8" s="5"/>
      <c r="K8" s="5"/>
      <c r="L8" s="5"/>
      <c r="M8" s="5"/>
      <c r="N8" s="5"/>
      <c r="O8" s="17"/>
      <c r="P8" s="5">
        <v>230</v>
      </c>
      <c r="Q8" s="5"/>
      <c r="R8" s="5"/>
      <c r="S8" s="5">
        <v>216</v>
      </c>
      <c r="T8" s="5">
        <v>241</v>
      </c>
      <c r="U8" s="5">
        <v>229</v>
      </c>
      <c r="V8" s="5"/>
      <c r="W8" s="5">
        <v>253</v>
      </c>
      <c r="X8" s="5">
        <v>246</v>
      </c>
      <c r="Y8" s="16">
        <f t="shared" si="2"/>
        <v>1415</v>
      </c>
      <c r="Z8" s="83">
        <f t="shared" si="0"/>
        <v>235.83333333333334</v>
      </c>
      <c r="AA8">
        <f t="shared" si="1"/>
        <v>6</v>
      </c>
    </row>
    <row r="9" spans="1:28" ht="16.2" thickBot="1" x14ac:dyDescent="0.3">
      <c r="A9" s="113" t="s">
        <v>22</v>
      </c>
      <c r="B9" s="110"/>
      <c r="C9" s="22" t="s">
        <v>22</v>
      </c>
      <c r="D9" s="154"/>
      <c r="E9" s="101" t="s">
        <v>142</v>
      </c>
      <c r="F9" s="5"/>
      <c r="G9" s="5"/>
      <c r="H9" s="5"/>
      <c r="I9" s="5"/>
      <c r="J9" s="5"/>
      <c r="K9" s="5"/>
      <c r="L9" s="5"/>
      <c r="M9" s="5"/>
      <c r="N9" s="5"/>
      <c r="O9" s="17"/>
      <c r="P9" s="5">
        <v>250</v>
      </c>
      <c r="Q9" s="5">
        <v>250</v>
      </c>
      <c r="R9" s="5"/>
      <c r="S9" s="5">
        <v>228</v>
      </c>
      <c r="T9" s="5">
        <v>270</v>
      </c>
      <c r="U9" s="5"/>
      <c r="V9" s="5">
        <v>264</v>
      </c>
      <c r="W9" s="5"/>
      <c r="X9" s="5">
        <v>207</v>
      </c>
      <c r="Y9" s="16">
        <f t="shared" si="2"/>
        <v>1469</v>
      </c>
      <c r="Z9" s="83">
        <f t="shared" si="0"/>
        <v>244.83333333333334</v>
      </c>
      <c r="AA9">
        <f t="shared" si="1"/>
        <v>6</v>
      </c>
    </row>
    <row r="10" spans="1:28" ht="16.2" thickBot="1" x14ac:dyDescent="0.3">
      <c r="A10" s="113" t="s">
        <v>23</v>
      </c>
      <c r="B10" s="110"/>
      <c r="C10" s="22" t="s">
        <v>23</v>
      </c>
      <c r="D10" s="154"/>
      <c r="E10" s="101" t="s">
        <v>182</v>
      </c>
      <c r="F10" s="5"/>
      <c r="G10" s="5"/>
      <c r="H10" s="5"/>
      <c r="I10" s="5"/>
      <c r="J10" s="5"/>
      <c r="K10" s="5"/>
      <c r="L10" s="5"/>
      <c r="M10" s="5"/>
      <c r="N10" s="5"/>
      <c r="O10" s="17"/>
      <c r="P10" s="44"/>
      <c r="Q10" s="5">
        <v>259</v>
      </c>
      <c r="R10" s="5"/>
      <c r="S10" s="98">
        <v>232</v>
      </c>
      <c r="T10" s="5"/>
      <c r="U10" s="5"/>
      <c r="V10" s="5">
        <v>234</v>
      </c>
      <c r="W10" s="5"/>
      <c r="X10" s="5"/>
      <c r="Y10" s="16">
        <f t="shared" si="2"/>
        <v>725</v>
      </c>
      <c r="Z10" s="83">
        <f t="shared" si="0"/>
        <v>241.66666666666666</v>
      </c>
      <c r="AA10">
        <f t="shared" si="1"/>
        <v>3</v>
      </c>
      <c r="AB10" s="45"/>
    </row>
    <row r="11" spans="1:28" ht="16.2" thickBot="1" x14ac:dyDescent="0.3">
      <c r="A11" s="113" t="s">
        <v>24</v>
      </c>
      <c r="B11" s="110"/>
      <c r="C11" s="22" t="s">
        <v>24</v>
      </c>
      <c r="D11" s="154"/>
      <c r="E11" s="102" t="s">
        <v>183</v>
      </c>
      <c r="F11" s="8"/>
      <c r="G11" s="8"/>
      <c r="H11" s="8"/>
      <c r="I11" s="8"/>
      <c r="J11" s="8"/>
      <c r="K11" s="8"/>
      <c r="L11" s="8"/>
      <c r="M11" s="8"/>
      <c r="N11" s="8"/>
      <c r="O11" s="18"/>
      <c r="P11" s="42"/>
      <c r="Q11" s="8">
        <v>259</v>
      </c>
      <c r="R11" s="8"/>
      <c r="S11" s="8"/>
      <c r="T11" s="8"/>
      <c r="U11" s="8"/>
      <c r="V11" s="8">
        <v>247</v>
      </c>
      <c r="W11" s="8"/>
      <c r="X11" s="8"/>
      <c r="Y11" s="16">
        <f t="shared" si="2"/>
        <v>506</v>
      </c>
      <c r="Z11" s="83">
        <f t="shared" si="0"/>
        <v>253</v>
      </c>
      <c r="AA11">
        <f t="shared" si="1"/>
        <v>2</v>
      </c>
      <c r="AB11" s="45"/>
    </row>
    <row r="12" spans="1:28" ht="16.2" thickBot="1" x14ac:dyDescent="0.3">
      <c r="A12" s="113" t="s">
        <v>25</v>
      </c>
      <c r="B12" s="110"/>
      <c r="C12" s="22" t="s">
        <v>25</v>
      </c>
      <c r="D12" s="154"/>
      <c r="E12" s="102" t="s">
        <v>200</v>
      </c>
      <c r="F12" s="8"/>
      <c r="G12" s="8"/>
      <c r="H12" s="8"/>
      <c r="I12" s="8"/>
      <c r="J12" s="8"/>
      <c r="K12" s="8"/>
      <c r="L12" s="8"/>
      <c r="M12" s="8"/>
      <c r="N12" s="8"/>
      <c r="O12" s="18"/>
      <c r="P12" s="8"/>
      <c r="Q12" s="8"/>
      <c r="R12" s="8"/>
      <c r="S12" s="120"/>
      <c r="T12" s="8"/>
      <c r="U12" s="8">
        <v>186</v>
      </c>
      <c r="V12" s="8"/>
      <c r="W12" s="8">
        <v>180</v>
      </c>
      <c r="X12" s="8">
        <v>168</v>
      </c>
      <c r="Y12" s="16">
        <f t="shared" si="2"/>
        <v>534</v>
      </c>
      <c r="Z12" s="83">
        <f t="shared" si="0"/>
        <v>178</v>
      </c>
      <c r="AA12">
        <f t="shared" si="1"/>
        <v>3</v>
      </c>
      <c r="AB12" s="45"/>
    </row>
    <row r="13" spans="1:28" ht="16.2" thickBot="1" x14ac:dyDescent="0.3">
      <c r="A13" s="113" t="s">
        <v>26</v>
      </c>
      <c r="B13" s="110"/>
      <c r="C13" s="22" t="s">
        <v>26</v>
      </c>
      <c r="D13" s="154"/>
      <c r="E13" s="103" t="s">
        <v>201</v>
      </c>
      <c r="F13" s="52"/>
      <c r="G13" s="52"/>
      <c r="H13" s="52"/>
      <c r="I13" s="52"/>
      <c r="J13" s="52"/>
      <c r="K13" s="52"/>
      <c r="L13" s="52"/>
      <c r="M13" s="52"/>
      <c r="N13" s="52"/>
      <c r="O13" s="55"/>
      <c r="P13" s="52"/>
      <c r="Q13" s="52"/>
      <c r="R13" s="52"/>
      <c r="S13" s="52"/>
      <c r="T13" s="52"/>
      <c r="U13" s="52">
        <v>216</v>
      </c>
      <c r="V13" s="52"/>
      <c r="W13" s="52">
        <v>193</v>
      </c>
      <c r="X13" s="52"/>
      <c r="Y13" s="16">
        <f t="shared" si="2"/>
        <v>409</v>
      </c>
      <c r="Z13" s="83">
        <f t="shared" si="0"/>
        <v>204.5</v>
      </c>
      <c r="AA13">
        <f t="shared" si="1"/>
        <v>2</v>
      </c>
      <c r="AB13" s="45"/>
    </row>
    <row r="14" spans="1:28" ht="16.2" thickBot="1" x14ac:dyDescent="0.3">
      <c r="A14" s="113" t="s">
        <v>27</v>
      </c>
      <c r="B14" s="110"/>
      <c r="C14" s="22" t="s">
        <v>27</v>
      </c>
      <c r="D14" s="154"/>
      <c r="E14" s="104"/>
      <c r="F14" s="33"/>
      <c r="G14" s="33"/>
      <c r="H14" s="33"/>
      <c r="I14" s="33"/>
      <c r="J14" s="33"/>
      <c r="K14" s="33"/>
      <c r="L14" s="33"/>
      <c r="M14" s="33"/>
      <c r="N14" s="33"/>
      <c r="O14" s="56"/>
      <c r="P14" s="33"/>
      <c r="Q14" s="33"/>
      <c r="R14" s="33"/>
      <c r="S14" s="33"/>
      <c r="T14" s="33"/>
      <c r="U14" s="33"/>
      <c r="V14" s="33"/>
      <c r="W14" s="33"/>
      <c r="X14" s="33"/>
      <c r="Y14" s="16">
        <f t="shared" si="2"/>
        <v>0</v>
      </c>
      <c r="Z14" s="83"/>
      <c r="AA14">
        <f t="shared" si="1"/>
        <v>0</v>
      </c>
      <c r="AB14" s="45"/>
    </row>
    <row r="15" spans="1:28" ht="16.2" thickBot="1" x14ac:dyDescent="0.3">
      <c r="A15" s="113" t="s">
        <v>28</v>
      </c>
      <c r="B15" s="110"/>
      <c r="C15" s="22" t="s">
        <v>28</v>
      </c>
      <c r="D15" s="154"/>
      <c r="E15" s="104"/>
      <c r="F15" s="33"/>
      <c r="G15" s="33"/>
      <c r="H15" s="33"/>
      <c r="I15" s="33"/>
      <c r="J15" s="33"/>
      <c r="K15" s="33"/>
      <c r="L15" s="33"/>
      <c r="M15" s="33"/>
      <c r="N15" s="33"/>
      <c r="O15" s="56"/>
      <c r="P15" s="33"/>
      <c r="Q15" s="33"/>
      <c r="R15" s="33"/>
      <c r="S15" s="33"/>
      <c r="T15" s="33"/>
      <c r="U15" s="33"/>
      <c r="V15" s="33"/>
      <c r="W15" s="33"/>
      <c r="X15" s="33"/>
      <c r="Y15" s="16">
        <f t="shared" si="2"/>
        <v>0</v>
      </c>
      <c r="Z15" s="83"/>
      <c r="AA15">
        <f t="shared" si="1"/>
        <v>0</v>
      </c>
      <c r="AB15" s="45"/>
    </row>
    <row r="16" spans="1:28" ht="16.2" thickBot="1" x14ac:dyDescent="0.3">
      <c r="A16" s="113" t="s">
        <v>29</v>
      </c>
      <c r="B16" s="110"/>
      <c r="C16" s="22" t="s">
        <v>29</v>
      </c>
      <c r="D16" s="154"/>
      <c r="E16" s="106"/>
      <c r="F16" s="107"/>
      <c r="G16" s="107"/>
      <c r="H16" s="107"/>
      <c r="I16" s="107"/>
      <c r="J16" s="107"/>
      <c r="K16" s="107"/>
      <c r="L16" s="107"/>
      <c r="M16" s="107"/>
      <c r="N16" s="107"/>
      <c r="O16" s="108"/>
      <c r="P16" s="107"/>
      <c r="Q16" s="107"/>
      <c r="R16" s="107"/>
      <c r="S16" s="107"/>
      <c r="T16" s="107"/>
      <c r="U16" s="107"/>
      <c r="V16" s="107"/>
      <c r="W16" s="107"/>
      <c r="X16" s="107"/>
      <c r="Y16" s="16">
        <f t="shared" si="2"/>
        <v>0</v>
      </c>
      <c r="Z16" s="84"/>
      <c r="AA16">
        <f t="shared" si="1"/>
        <v>0</v>
      </c>
      <c r="AB16" s="45"/>
    </row>
    <row r="17" spans="1:28" ht="16.2" thickBot="1" x14ac:dyDescent="0.3">
      <c r="A17" s="114" t="s">
        <v>30</v>
      </c>
      <c r="B17" s="110"/>
      <c r="C17" s="115" t="s">
        <v>30</v>
      </c>
      <c r="D17" s="154"/>
      <c r="E17" s="106"/>
      <c r="F17" s="107"/>
      <c r="G17" s="107"/>
      <c r="H17" s="107"/>
      <c r="I17" s="107"/>
      <c r="J17" s="107"/>
      <c r="K17" s="107"/>
      <c r="L17" s="107"/>
      <c r="M17" s="107"/>
      <c r="N17" s="107"/>
      <c r="O17" s="108"/>
      <c r="P17" s="107"/>
      <c r="Q17" s="107"/>
      <c r="R17" s="107"/>
      <c r="S17" s="107"/>
      <c r="T17" s="107"/>
      <c r="U17" s="107"/>
      <c r="V17" s="107"/>
      <c r="W17" s="107"/>
      <c r="X17" s="107"/>
      <c r="Y17" s="16">
        <f t="shared" si="2"/>
        <v>0</v>
      </c>
      <c r="Z17" s="84"/>
      <c r="AA17">
        <f t="shared" si="1"/>
        <v>0</v>
      </c>
      <c r="AB17" s="45"/>
    </row>
    <row r="18" spans="1:28" ht="16.2" thickBot="1" x14ac:dyDescent="0.3">
      <c r="A18" s="73"/>
      <c r="B18" s="76"/>
      <c r="C18" s="115"/>
      <c r="D18" s="155"/>
      <c r="E18" s="105" t="s">
        <v>18</v>
      </c>
      <c r="F18" s="47"/>
      <c r="G18" s="47"/>
      <c r="H18" s="47"/>
      <c r="I18" s="47"/>
      <c r="J18" s="47"/>
      <c r="K18" s="47"/>
      <c r="L18" s="47"/>
      <c r="M18" s="47"/>
      <c r="N18" s="47"/>
      <c r="O18" s="57"/>
      <c r="P18" s="47"/>
      <c r="Q18" s="47"/>
      <c r="R18" s="47"/>
      <c r="S18" s="47"/>
      <c r="T18" s="47"/>
      <c r="U18" s="47"/>
      <c r="V18" s="47"/>
      <c r="W18" s="47"/>
      <c r="X18" s="47"/>
      <c r="Y18" s="16">
        <f t="shared" si="2"/>
        <v>0</v>
      </c>
      <c r="Z18" s="84"/>
      <c r="AA18">
        <f t="shared" si="1"/>
        <v>0</v>
      </c>
      <c r="AB18" s="45"/>
    </row>
    <row r="19" spans="1:28" ht="16.2" thickBot="1" x14ac:dyDescent="0.35">
      <c r="C19" s="26"/>
      <c r="D19" s="27"/>
      <c r="E19" s="81" t="s">
        <v>17</v>
      </c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91">
        <f>SUM(P6:P18)</f>
        <v>814</v>
      </c>
      <c r="Q19" s="91">
        <f t="shared" ref="Q19:X19" si="3">SUM(Q6:Q18)</f>
        <v>997</v>
      </c>
      <c r="R19" s="91">
        <f t="shared" si="3"/>
        <v>0</v>
      </c>
      <c r="S19" s="91">
        <f t="shared" si="3"/>
        <v>912</v>
      </c>
      <c r="T19" s="91">
        <f t="shared" si="3"/>
        <v>869</v>
      </c>
      <c r="U19" s="91">
        <f t="shared" si="3"/>
        <v>759</v>
      </c>
      <c r="V19" s="91">
        <f t="shared" si="3"/>
        <v>996</v>
      </c>
      <c r="W19" s="91">
        <f>SUM(W6:W18)</f>
        <v>756</v>
      </c>
      <c r="X19" s="91">
        <f t="shared" si="3"/>
        <v>768</v>
      </c>
      <c r="Y19" s="92">
        <f>SUM(P19:X19)</f>
        <v>6871</v>
      </c>
      <c r="Z19" s="85"/>
      <c r="AA19" s="95">
        <f>MAX(Z6:Z18)</f>
        <v>253</v>
      </c>
      <c r="AB19" s="79" t="s">
        <v>16</v>
      </c>
    </row>
    <row r="20" spans="1:28" ht="15.75" customHeight="1" thickBot="1" x14ac:dyDescent="0.3">
      <c r="A20" s="71" t="s">
        <v>19</v>
      </c>
      <c r="B20" s="74"/>
      <c r="C20" s="59" t="s">
        <v>31</v>
      </c>
      <c r="D20" s="151" t="s">
        <v>123</v>
      </c>
      <c r="E20" s="2" t="s">
        <v>143</v>
      </c>
      <c r="F20" s="3"/>
      <c r="G20" s="3"/>
      <c r="H20" s="3"/>
      <c r="I20" s="3"/>
      <c r="J20" s="3"/>
      <c r="K20" s="3"/>
      <c r="L20" s="3"/>
      <c r="M20" s="3"/>
      <c r="N20" s="3"/>
      <c r="O20" s="16"/>
      <c r="P20" s="3">
        <v>253</v>
      </c>
      <c r="Q20" s="3">
        <v>223</v>
      </c>
      <c r="R20" s="3"/>
      <c r="S20" s="3">
        <v>247</v>
      </c>
      <c r="T20" s="3">
        <v>261</v>
      </c>
      <c r="U20" s="3"/>
      <c r="V20" s="3">
        <v>198</v>
      </c>
      <c r="W20" s="3"/>
      <c r="X20" s="3"/>
      <c r="Y20" s="16">
        <f>P20+Q20+R20+S20+T20+U20+V20+X20</f>
        <v>1182</v>
      </c>
      <c r="Z20" s="82">
        <f t="shared" ref="Z20:Z26" si="4">Y20/COUNTIF(P20:X20,"&gt;0")</f>
        <v>236.4</v>
      </c>
      <c r="AA20">
        <f t="shared" ref="AA20:AA32" si="5">COUNTIF(P20:X20,"&gt;0")</f>
        <v>5</v>
      </c>
      <c r="AB20" s="45"/>
    </row>
    <row r="21" spans="1:28" ht="16.2" thickBot="1" x14ac:dyDescent="0.3">
      <c r="A21" s="72" t="s">
        <v>20</v>
      </c>
      <c r="B21" s="75"/>
      <c r="C21" s="22" t="s">
        <v>32</v>
      </c>
      <c r="D21" s="154"/>
      <c r="E21" s="4" t="s">
        <v>144</v>
      </c>
      <c r="F21" s="5"/>
      <c r="G21" s="5"/>
      <c r="H21" s="5"/>
      <c r="I21" s="5"/>
      <c r="J21" s="5"/>
      <c r="K21" s="5"/>
      <c r="L21" s="5"/>
      <c r="M21" s="5"/>
      <c r="N21" s="5"/>
      <c r="O21" s="17"/>
      <c r="P21" s="5">
        <v>224</v>
      </c>
      <c r="Q21" s="5">
        <v>219</v>
      </c>
      <c r="R21" s="5"/>
      <c r="S21" s="5"/>
      <c r="T21" s="5">
        <v>231</v>
      </c>
      <c r="U21" s="5"/>
      <c r="V21" s="5">
        <v>215</v>
      </c>
      <c r="W21" s="5"/>
      <c r="X21" s="48">
        <v>245</v>
      </c>
      <c r="Y21" s="16">
        <f t="shared" ref="Y21:Y32" si="6">P21+Q21+R21+S21+T21+U21+V21+X21</f>
        <v>1134</v>
      </c>
      <c r="Z21" s="83">
        <f t="shared" si="4"/>
        <v>226.8</v>
      </c>
      <c r="AA21">
        <f t="shared" si="5"/>
        <v>5</v>
      </c>
      <c r="AB21" s="45"/>
    </row>
    <row r="22" spans="1:28" ht="16.2" thickBot="1" x14ac:dyDescent="0.3">
      <c r="A22" s="72" t="s">
        <v>21</v>
      </c>
      <c r="B22" s="75"/>
      <c r="C22" s="22" t="s">
        <v>33</v>
      </c>
      <c r="D22" s="154"/>
      <c r="E22" s="4" t="s">
        <v>145</v>
      </c>
      <c r="F22" s="5"/>
      <c r="G22" s="5"/>
      <c r="H22" s="5"/>
      <c r="I22" s="5"/>
      <c r="J22" s="5"/>
      <c r="K22" s="5"/>
      <c r="L22" s="5"/>
      <c r="M22" s="5"/>
      <c r="N22" s="5"/>
      <c r="O22" s="17"/>
      <c r="P22" s="5">
        <v>245</v>
      </c>
      <c r="Q22" s="5"/>
      <c r="R22" s="5">
        <v>248</v>
      </c>
      <c r="S22" s="5"/>
      <c r="T22" s="5">
        <v>243</v>
      </c>
      <c r="U22" s="5">
        <v>256</v>
      </c>
      <c r="V22" s="5"/>
      <c r="W22" s="5">
        <v>262</v>
      </c>
      <c r="X22" s="5">
        <v>277</v>
      </c>
      <c r="Y22" s="16">
        <f>P22+Q22+R22+S22+T22+U22+V22+X22+W22</f>
        <v>1531</v>
      </c>
      <c r="Z22" s="83">
        <f t="shared" si="4"/>
        <v>255.16666666666666</v>
      </c>
      <c r="AA22">
        <f t="shared" si="5"/>
        <v>6</v>
      </c>
      <c r="AB22" s="45"/>
    </row>
    <row r="23" spans="1:28" ht="16.2" thickBot="1" x14ac:dyDescent="0.3">
      <c r="A23" s="72" t="s">
        <v>22</v>
      </c>
      <c r="B23" s="75"/>
      <c r="C23" s="22" t="s">
        <v>34</v>
      </c>
      <c r="D23" s="154"/>
      <c r="E23" s="4" t="s">
        <v>146</v>
      </c>
      <c r="F23" s="5"/>
      <c r="G23" s="5"/>
      <c r="H23" s="5"/>
      <c r="I23" s="5"/>
      <c r="J23" s="5"/>
      <c r="K23" s="5"/>
      <c r="L23" s="5"/>
      <c r="M23" s="5"/>
      <c r="N23" s="5"/>
      <c r="O23" s="17"/>
      <c r="P23" s="5">
        <v>273</v>
      </c>
      <c r="Q23" s="5"/>
      <c r="R23" s="53">
        <v>300</v>
      </c>
      <c r="S23" s="5">
        <v>257</v>
      </c>
      <c r="T23" s="5"/>
      <c r="U23" s="5">
        <v>254</v>
      </c>
      <c r="V23" s="5"/>
      <c r="W23" s="5">
        <v>263</v>
      </c>
      <c r="X23" s="97">
        <v>273</v>
      </c>
      <c r="Y23" s="16">
        <f>P23+Q23+R23+S23+T23+U23+V23+X23+W23</f>
        <v>1620</v>
      </c>
      <c r="Z23" s="83">
        <f t="shared" si="4"/>
        <v>270</v>
      </c>
      <c r="AA23">
        <f t="shared" si="5"/>
        <v>6</v>
      </c>
      <c r="AB23" s="45"/>
    </row>
    <row r="24" spans="1:28" ht="16.2" thickBot="1" x14ac:dyDescent="0.3">
      <c r="A24" s="72" t="s">
        <v>23</v>
      </c>
      <c r="B24" s="75"/>
      <c r="C24" s="22" t="s">
        <v>35</v>
      </c>
      <c r="D24" s="154"/>
      <c r="E24" s="4" t="s">
        <v>171</v>
      </c>
      <c r="F24" s="5"/>
      <c r="G24" s="5"/>
      <c r="H24" s="5"/>
      <c r="I24" s="5"/>
      <c r="J24" s="5"/>
      <c r="K24" s="5"/>
      <c r="L24" s="5"/>
      <c r="M24" s="5"/>
      <c r="N24" s="5"/>
      <c r="O24" s="17"/>
      <c r="P24" s="5"/>
      <c r="Q24" s="5">
        <v>221</v>
      </c>
      <c r="R24" s="5"/>
      <c r="S24" s="5">
        <v>231</v>
      </c>
      <c r="T24" s="5"/>
      <c r="U24" s="5">
        <v>219</v>
      </c>
      <c r="V24" s="5">
        <v>219</v>
      </c>
      <c r="W24" s="5">
        <v>195</v>
      </c>
      <c r="X24" s="5"/>
      <c r="Y24" s="16">
        <f>P24+Q24+R24+S24+T24+U24+V24+X24+W24</f>
        <v>1085</v>
      </c>
      <c r="Z24" s="83">
        <f t="shared" si="4"/>
        <v>217</v>
      </c>
      <c r="AA24">
        <f t="shared" si="5"/>
        <v>5</v>
      </c>
      <c r="AB24" s="45"/>
    </row>
    <row r="25" spans="1:28" ht="16.2" thickBot="1" x14ac:dyDescent="0.3">
      <c r="A25" s="72" t="s">
        <v>24</v>
      </c>
      <c r="B25" s="75"/>
      <c r="C25" s="22" t="s">
        <v>36</v>
      </c>
      <c r="D25" s="154"/>
      <c r="E25" s="4" t="s">
        <v>172</v>
      </c>
      <c r="F25" s="5"/>
      <c r="G25" s="5"/>
      <c r="H25" s="5"/>
      <c r="I25" s="5"/>
      <c r="J25" s="5"/>
      <c r="K25" s="5"/>
      <c r="L25" s="5"/>
      <c r="M25" s="5"/>
      <c r="N25" s="5"/>
      <c r="O25" s="17"/>
      <c r="P25" s="5"/>
      <c r="Q25" s="5">
        <v>237</v>
      </c>
      <c r="R25" s="5">
        <v>244</v>
      </c>
      <c r="S25" s="5">
        <v>244</v>
      </c>
      <c r="T25" s="5"/>
      <c r="U25" s="5">
        <v>243</v>
      </c>
      <c r="V25" s="5">
        <v>242</v>
      </c>
      <c r="W25" s="5"/>
      <c r="X25" s="5"/>
      <c r="Y25" s="16">
        <f t="shared" si="6"/>
        <v>1210</v>
      </c>
      <c r="Z25" s="83">
        <f t="shared" si="4"/>
        <v>242</v>
      </c>
      <c r="AA25">
        <f t="shared" si="5"/>
        <v>5</v>
      </c>
      <c r="AB25" s="45"/>
    </row>
    <row r="26" spans="1:28" ht="16.2" thickBot="1" x14ac:dyDescent="0.3">
      <c r="A26" s="72" t="s">
        <v>25</v>
      </c>
      <c r="B26" s="75"/>
      <c r="C26" s="22" t="s">
        <v>37</v>
      </c>
      <c r="D26" s="154"/>
      <c r="E26" s="4" t="s">
        <v>187</v>
      </c>
      <c r="F26" s="5"/>
      <c r="G26" s="5"/>
      <c r="H26" s="5"/>
      <c r="I26" s="5"/>
      <c r="J26" s="5"/>
      <c r="K26" s="5"/>
      <c r="L26" s="5"/>
      <c r="M26" s="5"/>
      <c r="N26" s="5"/>
      <c r="O26" s="17"/>
      <c r="P26" s="5"/>
      <c r="Q26" s="5"/>
      <c r="R26" s="5">
        <v>185</v>
      </c>
      <c r="S26" s="5"/>
      <c r="T26" s="5">
        <v>224</v>
      </c>
      <c r="U26" s="5"/>
      <c r="V26" s="5"/>
      <c r="W26" s="5">
        <v>238</v>
      </c>
      <c r="X26" s="5">
        <v>233</v>
      </c>
      <c r="Y26" s="16">
        <f>P26+Q26+R26+S26+T26+U26+V26+X26+W26</f>
        <v>880</v>
      </c>
      <c r="Z26" s="83">
        <f t="shared" si="4"/>
        <v>220</v>
      </c>
      <c r="AA26">
        <f t="shared" si="5"/>
        <v>4</v>
      </c>
      <c r="AB26" s="45"/>
    </row>
    <row r="27" spans="1:28" ht="16.2" thickBot="1" x14ac:dyDescent="0.3">
      <c r="A27" s="72" t="s">
        <v>26</v>
      </c>
      <c r="B27" s="75"/>
      <c r="C27" s="22" t="s">
        <v>38</v>
      </c>
      <c r="D27" s="154"/>
      <c r="E27" s="4"/>
      <c r="F27" s="5"/>
      <c r="G27" s="5"/>
      <c r="H27" s="5"/>
      <c r="I27" s="5"/>
      <c r="J27" s="5"/>
      <c r="K27" s="5"/>
      <c r="L27" s="5"/>
      <c r="M27" s="5"/>
      <c r="N27" s="5"/>
      <c r="O27" s="17"/>
      <c r="P27" s="5"/>
      <c r="Q27" s="5"/>
      <c r="R27" s="5"/>
      <c r="S27" s="53"/>
      <c r="T27" s="5"/>
      <c r="U27" s="5"/>
      <c r="V27" s="5"/>
      <c r="W27" s="5"/>
      <c r="X27" s="5"/>
      <c r="Y27" s="16">
        <f t="shared" si="6"/>
        <v>0</v>
      </c>
      <c r="Z27" s="83"/>
      <c r="AA27">
        <f t="shared" si="5"/>
        <v>0</v>
      </c>
      <c r="AB27" s="45"/>
    </row>
    <row r="28" spans="1:28" ht="16.2" thickBot="1" x14ac:dyDescent="0.3">
      <c r="A28" s="72" t="s">
        <v>27</v>
      </c>
      <c r="B28" s="75"/>
      <c r="C28" s="22" t="s">
        <v>39</v>
      </c>
      <c r="D28" s="154"/>
      <c r="E28" s="31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8"/>
      <c r="Q28" s="8"/>
      <c r="R28" s="8"/>
      <c r="S28" s="8"/>
      <c r="T28" s="8"/>
      <c r="U28" s="8"/>
      <c r="V28" s="8"/>
      <c r="W28" s="8"/>
      <c r="X28" s="8"/>
      <c r="Y28" s="16">
        <f t="shared" si="6"/>
        <v>0</v>
      </c>
      <c r="Z28" s="83"/>
      <c r="AA28">
        <f t="shared" si="5"/>
        <v>0</v>
      </c>
      <c r="AB28" s="45"/>
    </row>
    <row r="29" spans="1:28" ht="16.2" thickBot="1" x14ac:dyDescent="0.3">
      <c r="A29" s="72" t="s">
        <v>28</v>
      </c>
      <c r="B29" s="75"/>
      <c r="C29" s="22" t="s">
        <v>40</v>
      </c>
      <c r="D29" s="154"/>
      <c r="E29" s="49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8"/>
      <c r="Q29" s="8"/>
      <c r="R29" s="8"/>
      <c r="S29" s="8"/>
      <c r="T29" s="8"/>
      <c r="U29" s="8"/>
      <c r="V29" s="8"/>
      <c r="W29" s="8"/>
      <c r="X29" s="8"/>
      <c r="Y29" s="16">
        <f t="shared" si="6"/>
        <v>0</v>
      </c>
      <c r="Z29" s="83"/>
      <c r="AA29">
        <f t="shared" si="5"/>
        <v>0</v>
      </c>
      <c r="AB29" s="45"/>
    </row>
    <row r="30" spans="1:28" ht="16.2" thickBot="1" x14ac:dyDescent="0.3">
      <c r="A30" s="72" t="s">
        <v>29</v>
      </c>
      <c r="B30" s="75"/>
      <c r="C30" s="22" t="s">
        <v>41</v>
      </c>
      <c r="D30" s="154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5"/>
      <c r="P30" s="8"/>
      <c r="Q30" s="8"/>
      <c r="R30" s="8"/>
      <c r="S30" s="8"/>
      <c r="T30" s="8"/>
      <c r="U30" s="8"/>
      <c r="V30" s="8"/>
      <c r="W30" s="8"/>
      <c r="X30" s="8"/>
      <c r="Y30" s="16">
        <f t="shared" si="6"/>
        <v>0</v>
      </c>
      <c r="Z30" s="83"/>
      <c r="AA30">
        <f t="shared" si="5"/>
        <v>0</v>
      </c>
      <c r="AB30" s="45"/>
    </row>
    <row r="31" spans="1:28" ht="16.2" thickBot="1" x14ac:dyDescent="0.3">
      <c r="A31" s="73">
        <v>12</v>
      </c>
      <c r="B31" s="75"/>
      <c r="C31" s="115" t="s">
        <v>42</v>
      </c>
      <c r="D31" s="154"/>
      <c r="E31" s="49"/>
      <c r="F31" s="24"/>
      <c r="G31" s="24"/>
      <c r="H31" s="24"/>
      <c r="I31" s="24"/>
      <c r="J31" s="24"/>
      <c r="K31" s="24"/>
      <c r="L31" s="24"/>
      <c r="M31" s="24"/>
      <c r="N31" s="24"/>
      <c r="O31" s="25"/>
      <c r="P31" s="8"/>
      <c r="Q31" s="8"/>
      <c r="R31" s="8"/>
      <c r="S31" s="8"/>
      <c r="T31" s="8"/>
      <c r="U31" s="8"/>
      <c r="V31" s="8"/>
      <c r="W31" s="8"/>
      <c r="X31" s="8"/>
      <c r="Y31" s="16">
        <f t="shared" si="6"/>
        <v>0</v>
      </c>
      <c r="Z31" s="83"/>
      <c r="AA31">
        <f t="shared" si="5"/>
        <v>0</v>
      </c>
      <c r="AB31" s="45"/>
    </row>
    <row r="32" spans="1:28" ht="16.2" thickBot="1" x14ac:dyDescent="0.3">
      <c r="A32" s="73"/>
      <c r="B32" s="76"/>
      <c r="C32" s="115"/>
      <c r="D32" s="155"/>
      <c r="E32" s="58" t="s">
        <v>18</v>
      </c>
      <c r="F32" s="36"/>
      <c r="G32" s="36"/>
      <c r="H32" s="36"/>
      <c r="I32" s="36"/>
      <c r="J32" s="36"/>
      <c r="K32" s="36"/>
      <c r="L32" s="36"/>
      <c r="M32" s="36"/>
      <c r="N32" s="36"/>
      <c r="O32" s="35"/>
      <c r="P32" s="6"/>
      <c r="Q32" s="6"/>
      <c r="R32" s="6"/>
      <c r="S32" s="6"/>
      <c r="T32" s="6"/>
      <c r="U32" s="6"/>
      <c r="V32" s="6"/>
      <c r="W32" s="6"/>
      <c r="X32" s="6"/>
      <c r="Y32" s="149">
        <f t="shared" si="6"/>
        <v>0</v>
      </c>
      <c r="Z32" s="87"/>
      <c r="AA32">
        <f t="shared" si="5"/>
        <v>0</v>
      </c>
      <c r="AB32" s="45"/>
    </row>
    <row r="33" spans="1:28" ht="16.2" thickBot="1" x14ac:dyDescent="0.35">
      <c r="C33" s="22"/>
      <c r="D33" s="21"/>
      <c r="E33" s="81" t="s">
        <v>17</v>
      </c>
      <c r="F33" s="24"/>
      <c r="G33" s="24"/>
      <c r="H33" s="24"/>
      <c r="I33" s="24"/>
      <c r="J33" s="24"/>
      <c r="K33" s="24"/>
      <c r="L33" s="24"/>
      <c r="M33" s="24"/>
      <c r="N33" s="24"/>
      <c r="O33" s="25"/>
      <c r="P33" s="93">
        <f>SUM(P20:P32)</f>
        <v>995</v>
      </c>
      <c r="Q33" s="93">
        <f t="shared" ref="Q33:X33" si="7">SUM(Q20:Q32)</f>
        <v>900</v>
      </c>
      <c r="R33" s="93">
        <f t="shared" si="7"/>
        <v>977</v>
      </c>
      <c r="S33" s="93">
        <f t="shared" si="7"/>
        <v>979</v>
      </c>
      <c r="T33" s="93">
        <f t="shared" si="7"/>
        <v>959</v>
      </c>
      <c r="U33" s="93">
        <f t="shared" si="7"/>
        <v>972</v>
      </c>
      <c r="V33" s="93">
        <f t="shared" si="7"/>
        <v>874</v>
      </c>
      <c r="W33" s="93">
        <f>SUM(W22:W32)</f>
        <v>958</v>
      </c>
      <c r="X33" s="93">
        <f t="shared" si="7"/>
        <v>1028</v>
      </c>
      <c r="Y33" s="92">
        <f>SUM(P33:X33)</f>
        <v>8642</v>
      </c>
      <c r="Z33" s="86"/>
      <c r="AA33" s="95">
        <f>MAX(Z20:Z32)</f>
        <v>270</v>
      </c>
      <c r="AB33" s="79" t="s">
        <v>16</v>
      </c>
    </row>
    <row r="34" spans="1:28" ht="15.75" customHeight="1" thickBot="1" x14ac:dyDescent="0.3">
      <c r="A34" s="71" t="s">
        <v>19</v>
      </c>
      <c r="B34" s="74"/>
      <c r="C34" s="59" t="s">
        <v>43</v>
      </c>
      <c r="D34" s="151" t="s">
        <v>124</v>
      </c>
      <c r="E34" s="2" t="s">
        <v>136</v>
      </c>
      <c r="F34" s="3"/>
      <c r="G34" s="3"/>
      <c r="H34" s="3"/>
      <c r="I34" s="3"/>
      <c r="J34" s="3"/>
      <c r="K34" s="3"/>
      <c r="L34" s="3"/>
      <c r="M34" s="3"/>
      <c r="N34" s="3"/>
      <c r="O34" s="16"/>
      <c r="P34" s="3">
        <v>231</v>
      </c>
      <c r="Q34" s="3">
        <v>276</v>
      </c>
      <c r="R34" s="3">
        <v>237</v>
      </c>
      <c r="S34" s="3">
        <v>227</v>
      </c>
      <c r="T34" s="3"/>
      <c r="U34" s="32">
        <v>215</v>
      </c>
      <c r="V34" s="3">
        <v>250</v>
      </c>
      <c r="W34" s="3"/>
      <c r="X34" s="3"/>
      <c r="Y34" s="16">
        <f>P34+Q34+R34+S34+T34+U34+V34+X34+W34</f>
        <v>1436</v>
      </c>
      <c r="Z34" s="83">
        <f t="shared" ref="Z34:Z40" si="8">Y34/COUNTIF(P34:X34,"&gt;0")</f>
        <v>239.33333333333334</v>
      </c>
      <c r="AA34">
        <f t="shared" ref="AA34:AA45" si="9">COUNTIF(P34:X34,"&gt;0")</f>
        <v>6</v>
      </c>
      <c r="AB34" s="45"/>
    </row>
    <row r="35" spans="1:28" ht="16.2" thickBot="1" x14ac:dyDescent="0.3">
      <c r="A35" s="72" t="s">
        <v>20</v>
      </c>
      <c r="B35" s="75"/>
      <c r="C35" s="22" t="s">
        <v>44</v>
      </c>
      <c r="D35" s="152"/>
      <c r="E35" s="4" t="s">
        <v>137</v>
      </c>
      <c r="F35" s="5"/>
      <c r="G35" s="5"/>
      <c r="H35" s="5"/>
      <c r="I35" s="5"/>
      <c r="J35" s="5"/>
      <c r="K35" s="5"/>
      <c r="L35" s="5"/>
      <c r="M35" s="5"/>
      <c r="N35" s="5"/>
      <c r="O35" s="17"/>
      <c r="P35" s="5">
        <v>234</v>
      </c>
      <c r="Q35" s="48"/>
      <c r="R35" s="5"/>
      <c r="S35" s="5"/>
      <c r="T35" s="5"/>
      <c r="U35" s="121"/>
      <c r="V35" s="5"/>
      <c r="W35" s="5"/>
      <c r="X35" s="98"/>
      <c r="Y35" s="16">
        <f t="shared" ref="Y35:Y45" si="10">P35+Q35+R35+S35+T35+U35+V35+X35+W35</f>
        <v>234</v>
      </c>
      <c r="Z35" s="83">
        <f t="shared" si="8"/>
        <v>234</v>
      </c>
      <c r="AA35">
        <f t="shared" si="9"/>
        <v>1</v>
      </c>
      <c r="AB35" s="45"/>
    </row>
    <row r="36" spans="1:28" ht="16.2" thickBot="1" x14ac:dyDescent="0.3">
      <c r="A36" s="72" t="s">
        <v>21</v>
      </c>
      <c r="B36" s="75"/>
      <c r="C36" s="22" t="s">
        <v>45</v>
      </c>
      <c r="D36" s="152"/>
      <c r="E36" s="4" t="s">
        <v>138</v>
      </c>
      <c r="F36" s="5"/>
      <c r="G36" s="5"/>
      <c r="H36" s="5"/>
      <c r="I36" s="5"/>
      <c r="J36" s="5"/>
      <c r="K36" s="5"/>
      <c r="L36" s="5"/>
      <c r="M36" s="5"/>
      <c r="N36" s="5"/>
      <c r="O36" s="17"/>
      <c r="P36" s="5">
        <v>223</v>
      </c>
      <c r="Q36" s="5"/>
      <c r="R36" s="5"/>
      <c r="S36" s="5">
        <v>252</v>
      </c>
      <c r="T36" s="5"/>
      <c r="U36" s="33"/>
      <c r="V36" s="5">
        <v>256</v>
      </c>
      <c r="W36" s="5"/>
      <c r="X36" s="98">
        <v>254</v>
      </c>
      <c r="Y36" s="16">
        <f t="shared" si="10"/>
        <v>985</v>
      </c>
      <c r="Z36" s="83">
        <f t="shared" si="8"/>
        <v>246.25</v>
      </c>
      <c r="AA36">
        <f t="shared" si="9"/>
        <v>4</v>
      </c>
      <c r="AB36" s="45"/>
    </row>
    <row r="37" spans="1:28" ht="16.2" thickBot="1" x14ac:dyDescent="0.3">
      <c r="A37" s="72" t="s">
        <v>22</v>
      </c>
      <c r="B37" s="75"/>
      <c r="C37" s="22" t="s">
        <v>46</v>
      </c>
      <c r="D37" s="152"/>
      <c r="E37" s="4" t="s">
        <v>184</v>
      </c>
      <c r="F37" s="5"/>
      <c r="G37" s="5"/>
      <c r="H37" s="5"/>
      <c r="I37" s="5"/>
      <c r="J37" s="5"/>
      <c r="K37" s="5"/>
      <c r="L37" s="5"/>
      <c r="M37" s="5"/>
      <c r="N37" s="5"/>
      <c r="O37" s="17"/>
      <c r="P37" s="5"/>
      <c r="Q37" s="5">
        <v>242</v>
      </c>
      <c r="R37" s="5">
        <v>262</v>
      </c>
      <c r="S37" s="5">
        <v>217</v>
      </c>
      <c r="T37" s="5">
        <v>261</v>
      </c>
      <c r="U37" s="99"/>
      <c r="V37" s="5"/>
      <c r="W37" s="5">
        <v>234</v>
      </c>
      <c r="X37" s="5">
        <v>266</v>
      </c>
      <c r="Y37" s="16">
        <f t="shared" si="10"/>
        <v>1482</v>
      </c>
      <c r="Z37" s="83">
        <f t="shared" si="8"/>
        <v>247</v>
      </c>
      <c r="AA37">
        <f t="shared" si="9"/>
        <v>6</v>
      </c>
      <c r="AB37" s="45"/>
    </row>
    <row r="38" spans="1:28" ht="16.2" thickBot="1" x14ac:dyDescent="0.3">
      <c r="A38" s="72" t="s">
        <v>23</v>
      </c>
      <c r="B38" s="75"/>
      <c r="C38" s="22" t="s">
        <v>47</v>
      </c>
      <c r="D38" s="152"/>
      <c r="E38" s="4" t="s">
        <v>185</v>
      </c>
      <c r="F38" s="5"/>
      <c r="G38" s="5"/>
      <c r="H38" s="5"/>
      <c r="I38" s="5"/>
      <c r="J38" s="5"/>
      <c r="K38" s="5"/>
      <c r="L38" s="5"/>
      <c r="M38" s="5"/>
      <c r="N38" s="5"/>
      <c r="O38" s="17"/>
      <c r="P38" s="5"/>
      <c r="Q38" s="5">
        <v>259</v>
      </c>
      <c r="R38" s="5">
        <v>218</v>
      </c>
      <c r="S38" s="5">
        <v>227</v>
      </c>
      <c r="T38" s="5">
        <v>217</v>
      </c>
      <c r="U38" s="33">
        <v>253</v>
      </c>
      <c r="V38" s="5"/>
      <c r="W38" s="5">
        <v>237</v>
      </c>
      <c r="X38" s="5"/>
      <c r="Y38" s="16">
        <f t="shared" si="10"/>
        <v>1411</v>
      </c>
      <c r="Z38" s="83">
        <f t="shared" si="8"/>
        <v>235.16666666666666</v>
      </c>
      <c r="AA38">
        <f t="shared" si="9"/>
        <v>6</v>
      </c>
      <c r="AB38" s="45"/>
    </row>
    <row r="39" spans="1:28" ht="16.2" thickBot="1" x14ac:dyDescent="0.3">
      <c r="A39" s="72" t="s">
        <v>24</v>
      </c>
      <c r="B39" s="75"/>
      <c r="C39" s="22" t="s">
        <v>48</v>
      </c>
      <c r="D39" s="152"/>
      <c r="E39" s="4" t="s">
        <v>186</v>
      </c>
      <c r="F39" s="5"/>
      <c r="G39" s="5"/>
      <c r="H39" s="5"/>
      <c r="I39" s="5"/>
      <c r="J39" s="5"/>
      <c r="K39" s="5"/>
      <c r="L39" s="5"/>
      <c r="M39" s="5"/>
      <c r="N39" s="5"/>
      <c r="O39" s="17"/>
      <c r="P39" s="5"/>
      <c r="Q39" s="5">
        <v>235</v>
      </c>
      <c r="R39" s="5"/>
      <c r="S39" s="5"/>
      <c r="T39" s="5">
        <v>235</v>
      </c>
      <c r="U39" s="33">
        <v>243</v>
      </c>
      <c r="V39" s="5"/>
      <c r="W39" s="5">
        <v>245</v>
      </c>
      <c r="X39" s="5">
        <v>246</v>
      </c>
      <c r="Y39" s="16">
        <f t="shared" si="10"/>
        <v>1204</v>
      </c>
      <c r="Z39" s="83">
        <f t="shared" si="8"/>
        <v>240.8</v>
      </c>
      <c r="AA39">
        <f t="shared" si="9"/>
        <v>5</v>
      </c>
      <c r="AB39" s="45"/>
    </row>
    <row r="40" spans="1:28" ht="16.2" thickBot="1" x14ac:dyDescent="0.3">
      <c r="A40" s="72" t="s">
        <v>25</v>
      </c>
      <c r="B40" s="75"/>
      <c r="C40" s="22" t="s">
        <v>49</v>
      </c>
      <c r="D40" s="152"/>
      <c r="E40" s="51" t="s">
        <v>188</v>
      </c>
      <c r="F40" s="8"/>
      <c r="G40" s="8"/>
      <c r="H40" s="8"/>
      <c r="I40" s="8"/>
      <c r="J40" s="8"/>
      <c r="K40" s="8"/>
      <c r="L40" s="8"/>
      <c r="M40" s="8"/>
      <c r="N40" s="8"/>
      <c r="O40" s="18"/>
      <c r="Q40" s="8"/>
      <c r="R40" s="8">
        <v>229</v>
      </c>
      <c r="S40" s="8"/>
      <c r="T40" s="8">
        <v>264</v>
      </c>
      <c r="U40" s="34">
        <v>257</v>
      </c>
      <c r="V40" s="8">
        <v>262</v>
      </c>
      <c r="W40" s="8"/>
      <c r="X40" s="8">
        <v>243</v>
      </c>
      <c r="Y40" s="16">
        <f t="shared" si="10"/>
        <v>1255</v>
      </c>
      <c r="Z40" s="83">
        <f t="shared" si="8"/>
        <v>251</v>
      </c>
      <c r="AA40">
        <f t="shared" si="9"/>
        <v>5</v>
      </c>
      <c r="AB40" s="45"/>
    </row>
    <row r="41" spans="1:28" ht="16.2" thickBot="1" x14ac:dyDescent="0.3">
      <c r="A41" s="72" t="s">
        <v>26</v>
      </c>
      <c r="B41" s="75"/>
      <c r="C41" s="22" t="s">
        <v>50</v>
      </c>
      <c r="D41" s="152"/>
      <c r="E41" s="7" t="s">
        <v>197</v>
      </c>
      <c r="F41" s="8"/>
      <c r="G41" s="8"/>
      <c r="H41" s="8"/>
      <c r="I41" s="8"/>
      <c r="J41" s="8"/>
      <c r="K41" s="8"/>
      <c r="L41" s="8"/>
      <c r="M41" s="8"/>
      <c r="N41" s="8"/>
      <c r="O41" s="18"/>
      <c r="P41" s="60"/>
      <c r="Q41" s="8"/>
      <c r="R41" s="8"/>
      <c r="S41" s="8"/>
      <c r="T41" s="5"/>
      <c r="U41" s="5"/>
      <c r="V41" s="5">
        <v>231</v>
      </c>
      <c r="W41" s="8">
        <v>259</v>
      </c>
      <c r="X41" s="8"/>
      <c r="Y41" s="16">
        <f t="shared" si="10"/>
        <v>490</v>
      </c>
      <c r="Z41" s="83"/>
      <c r="AA41">
        <f t="shared" si="9"/>
        <v>2</v>
      </c>
      <c r="AB41" s="45"/>
    </row>
    <row r="42" spans="1:28" ht="16.2" thickBot="1" x14ac:dyDescent="0.3">
      <c r="A42" s="72" t="s">
        <v>27</v>
      </c>
      <c r="B42" s="75"/>
      <c r="C42" s="22" t="s">
        <v>51</v>
      </c>
      <c r="D42" s="152"/>
      <c r="E42" s="7"/>
      <c r="F42" s="8"/>
      <c r="G42" s="8"/>
      <c r="H42" s="8"/>
      <c r="I42" s="8"/>
      <c r="J42" s="8"/>
      <c r="K42" s="8"/>
      <c r="L42" s="8"/>
      <c r="M42" s="8"/>
      <c r="N42" s="8"/>
      <c r="O42" s="18"/>
      <c r="P42" s="8"/>
      <c r="Q42" s="8"/>
      <c r="R42" s="8"/>
      <c r="S42" s="8"/>
      <c r="T42" s="61"/>
      <c r="U42" s="62"/>
      <c r="V42" s="63"/>
      <c r="W42" s="52"/>
      <c r="X42" s="8"/>
      <c r="Y42" s="16">
        <f t="shared" si="10"/>
        <v>0</v>
      </c>
      <c r="Z42" s="83"/>
      <c r="AA42">
        <f t="shared" si="9"/>
        <v>0</v>
      </c>
      <c r="AB42" s="45"/>
    </row>
    <row r="43" spans="1:28" ht="16.2" thickBot="1" x14ac:dyDescent="0.3">
      <c r="A43" s="72" t="s">
        <v>28</v>
      </c>
      <c r="B43" s="75"/>
      <c r="C43" s="22" t="s">
        <v>52</v>
      </c>
      <c r="D43" s="152"/>
      <c r="E43" s="7"/>
      <c r="F43" s="8"/>
      <c r="G43" s="8"/>
      <c r="H43" s="8"/>
      <c r="I43" s="8"/>
      <c r="J43" s="8"/>
      <c r="K43" s="8"/>
      <c r="L43" s="8"/>
      <c r="M43" s="8"/>
      <c r="N43" s="8"/>
      <c r="O43" s="18"/>
      <c r="P43" s="8"/>
      <c r="Q43" s="8"/>
      <c r="R43" s="8"/>
      <c r="S43" s="8"/>
      <c r="T43" s="64"/>
      <c r="U43" s="65"/>
      <c r="V43" s="66"/>
      <c r="W43" s="33"/>
      <c r="X43" s="8"/>
      <c r="Y43" s="16">
        <f t="shared" si="10"/>
        <v>0</v>
      </c>
      <c r="Z43" s="83"/>
      <c r="AA43">
        <f t="shared" si="9"/>
        <v>0</v>
      </c>
      <c r="AB43" s="45"/>
    </row>
    <row r="44" spans="1:28" ht="16.2" thickBot="1" x14ac:dyDescent="0.3">
      <c r="A44" s="73" t="s">
        <v>29</v>
      </c>
      <c r="B44" s="75"/>
      <c r="C44" s="115" t="s">
        <v>53</v>
      </c>
      <c r="D44" s="152"/>
      <c r="E44" s="7"/>
      <c r="F44" s="8"/>
      <c r="G44" s="8"/>
      <c r="H44" s="8"/>
      <c r="I44" s="8"/>
      <c r="J44" s="8"/>
      <c r="K44" s="8"/>
      <c r="L44" s="8"/>
      <c r="M44" s="8"/>
      <c r="N44" s="8"/>
      <c r="O44" s="18"/>
      <c r="P44" s="8"/>
      <c r="Q44" s="8"/>
      <c r="R44" s="8"/>
      <c r="S44" s="8"/>
      <c r="T44" s="116"/>
      <c r="U44" s="117"/>
      <c r="V44" s="118"/>
      <c r="W44" s="33"/>
      <c r="X44" s="8"/>
      <c r="Y44" s="16">
        <f t="shared" si="10"/>
        <v>0</v>
      </c>
      <c r="Z44" s="83"/>
      <c r="AA44">
        <f t="shared" si="9"/>
        <v>0</v>
      </c>
      <c r="AB44" s="45"/>
    </row>
    <row r="45" spans="1:28" ht="16.2" thickBot="1" x14ac:dyDescent="0.3">
      <c r="A45" s="73"/>
      <c r="B45" s="76"/>
      <c r="C45" s="46"/>
      <c r="D45" s="152"/>
      <c r="E45" s="7" t="s">
        <v>18</v>
      </c>
      <c r="F45" s="8"/>
      <c r="G45" s="8"/>
      <c r="H45" s="8"/>
      <c r="I45" s="8"/>
      <c r="J45" s="8"/>
      <c r="K45" s="8"/>
      <c r="L45" s="8"/>
      <c r="M45" s="8"/>
      <c r="N45" s="8"/>
      <c r="O45" s="18"/>
      <c r="P45" s="8">
        <v>224</v>
      </c>
      <c r="Q45" s="60"/>
      <c r="R45" s="8"/>
      <c r="S45" s="8"/>
      <c r="T45" s="67"/>
      <c r="U45" s="68"/>
      <c r="V45" s="69"/>
      <c r="W45" s="147"/>
      <c r="X45" s="8"/>
      <c r="Y45" s="16">
        <f t="shared" si="10"/>
        <v>224</v>
      </c>
      <c r="Z45" s="87"/>
      <c r="AA45">
        <f t="shared" si="9"/>
        <v>1</v>
      </c>
      <c r="AB45" s="45"/>
    </row>
    <row r="46" spans="1:28" ht="16.2" thickBot="1" x14ac:dyDescent="0.35">
      <c r="C46" s="59"/>
      <c r="D46" s="27"/>
      <c r="E46" s="81" t="s">
        <v>17</v>
      </c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91">
        <f t="shared" ref="P46:X46" si="11">SUM(P34:P45)</f>
        <v>912</v>
      </c>
      <c r="Q46" s="91">
        <f t="shared" si="11"/>
        <v>1012</v>
      </c>
      <c r="R46" s="91">
        <f t="shared" si="11"/>
        <v>946</v>
      </c>
      <c r="S46" s="91">
        <f t="shared" si="11"/>
        <v>923</v>
      </c>
      <c r="T46" s="91">
        <f t="shared" si="11"/>
        <v>977</v>
      </c>
      <c r="U46" s="91">
        <f t="shared" si="11"/>
        <v>968</v>
      </c>
      <c r="V46" s="91">
        <f t="shared" si="11"/>
        <v>999</v>
      </c>
      <c r="W46" s="91">
        <f>SUM(W37:W45)</f>
        <v>975</v>
      </c>
      <c r="X46" s="91">
        <f t="shared" si="11"/>
        <v>1009</v>
      </c>
      <c r="Y46" s="94">
        <f>SUM(P46:X46)</f>
        <v>8721</v>
      </c>
      <c r="Z46" s="86"/>
      <c r="AA46" s="95">
        <f>MAX(Z34:Z45)</f>
        <v>251</v>
      </c>
      <c r="AB46" s="79" t="s">
        <v>16</v>
      </c>
    </row>
    <row r="47" spans="1:28" ht="16.2" thickBot="1" x14ac:dyDescent="0.3">
      <c r="A47" s="71" t="s">
        <v>19</v>
      </c>
      <c r="B47" s="74"/>
      <c r="C47" s="59" t="s">
        <v>54</v>
      </c>
      <c r="D47" s="151" t="s">
        <v>125</v>
      </c>
      <c r="E47" s="2" t="s">
        <v>132</v>
      </c>
      <c r="F47" s="3"/>
      <c r="G47" s="3"/>
      <c r="H47" s="3"/>
      <c r="I47" s="3"/>
      <c r="J47" s="3"/>
      <c r="K47" s="3"/>
      <c r="L47" s="3"/>
      <c r="M47" s="3"/>
      <c r="N47" s="3"/>
      <c r="O47" s="16"/>
      <c r="P47" s="3">
        <v>242</v>
      </c>
      <c r="Q47" s="3"/>
      <c r="R47" s="3">
        <v>228</v>
      </c>
      <c r="S47" s="3"/>
      <c r="T47" s="3"/>
      <c r="U47" s="3"/>
      <c r="V47" s="3"/>
      <c r="W47" s="3"/>
      <c r="X47" s="3"/>
      <c r="Y47" s="16">
        <f>P47+Q47+R47+S47+T47+U47+V47+X47</f>
        <v>470</v>
      </c>
      <c r="Z47" s="82">
        <f t="shared" ref="Z47:Z54" si="12">Y47/COUNTIF(P47:X47,"&gt;0")</f>
        <v>235</v>
      </c>
      <c r="AA47">
        <f t="shared" ref="AA47:AA57" si="13">COUNTIF(P47:X47,"&gt;0")</f>
        <v>2</v>
      </c>
      <c r="AB47" s="45"/>
    </row>
    <row r="48" spans="1:28" ht="16.2" thickBot="1" x14ac:dyDescent="0.3">
      <c r="A48" s="72" t="s">
        <v>20</v>
      </c>
      <c r="B48" s="75"/>
      <c r="C48" s="22" t="s">
        <v>55</v>
      </c>
      <c r="D48" s="152"/>
      <c r="E48" s="4" t="s">
        <v>133</v>
      </c>
      <c r="F48" s="5"/>
      <c r="G48" s="5"/>
      <c r="H48" s="5"/>
      <c r="I48" s="5"/>
      <c r="J48" s="5"/>
      <c r="K48" s="5"/>
      <c r="L48" s="5"/>
      <c r="M48" s="5"/>
      <c r="N48" s="5"/>
      <c r="O48" s="17"/>
      <c r="P48" s="5">
        <v>275</v>
      </c>
      <c r="Q48" s="5">
        <v>283</v>
      </c>
      <c r="R48" s="5">
        <v>234</v>
      </c>
      <c r="S48" s="5">
        <v>229</v>
      </c>
      <c r="T48" s="5"/>
      <c r="U48" s="5"/>
      <c r="V48" s="5">
        <v>266</v>
      </c>
      <c r="W48" s="5">
        <v>247</v>
      </c>
      <c r="X48" s="5">
        <v>231</v>
      </c>
      <c r="Y48" s="16">
        <f>P48+Q48+R48+S48+T48+U48+V48+X48+W48</f>
        <v>1765</v>
      </c>
      <c r="Z48" s="83">
        <f t="shared" si="12"/>
        <v>252.14285714285714</v>
      </c>
      <c r="AA48">
        <f t="shared" si="13"/>
        <v>7</v>
      </c>
      <c r="AB48" s="45"/>
    </row>
    <row r="49" spans="1:28" ht="16.2" thickBot="1" x14ac:dyDescent="0.3">
      <c r="A49" s="72" t="s">
        <v>21</v>
      </c>
      <c r="B49" s="75"/>
      <c r="C49" s="22" t="s">
        <v>56</v>
      </c>
      <c r="D49" s="152"/>
      <c r="E49" s="4" t="s">
        <v>134</v>
      </c>
      <c r="F49" s="5"/>
      <c r="G49" s="5"/>
      <c r="H49" s="5"/>
      <c r="I49" s="5"/>
      <c r="J49" s="5"/>
      <c r="K49" s="5"/>
      <c r="L49" s="5"/>
      <c r="M49" s="5"/>
      <c r="N49" s="5"/>
      <c r="O49" s="17"/>
      <c r="P49" s="5">
        <v>272</v>
      </c>
      <c r="Q49" s="5">
        <v>254</v>
      </c>
      <c r="R49" s="5">
        <v>261</v>
      </c>
      <c r="S49" s="5">
        <v>245</v>
      </c>
      <c r="T49" s="5">
        <v>239</v>
      </c>
      <c r="U49" s="5"/>
      <c r="V49" s="5">
        <v>249</v>
      </c>
      <c r="W49" s="5">
        <v>254</v>
      </c>
      <c r="X49" s="5">
        <v>216</v>
      </c>
      <c r="Y49" s="16">
        <f>P49+Q49+R49+S49+T49+U49+V49+X49+W49</f>
        <v>1990</v>
      </c>
      <c r="Z49" s="83">
        <f t="shared" si="12"/>
        <v>248.75</v>
      </c>
      <c r="AA49">
        <f t="shared" si="13"/>
        <v>8</v>
      </c>
      <c r="AB49" s="45"/>
    </row>
    <row r="50" spans="1:28" ht="16.2" thickBot="1" x14ac:dyDescent="0.3">
      <c r="A50" s="72" t="s">
        <v>22</v>
      </c>
      <c r="B50" s="75"/>
      <c r="C50" s="22" t="s">
        <v>57</v>
      </c>
      <c r="D50" s="152"/>
      <c r="E50" s="4" t="s">
        <v>135</v>
      </c>
      <c r="F50" s="5"/>
      <c r="G50" s="5"/>
      <c r="H50" s="5"/>
      <c r="I50" s="5"/>
      <c r="J50" s="5"/>
      <c r="K50" s="5"/>
      <c r="L50" s="5"/>
      <c r="M50" s="5"/>
      <c r="N50" s="5"/>
      <c r="O50" s="17"/>
      <c r="P50" s="5">
        <v>238</v>
      </c>
      <c r="Q50" s="5"/>
      <c r="R50" s="5"/>
      <c r="S50" s="5">
        <v>249</v>
      </c>
      <c r="T50" s="5"/>
      <c r="U50" s="5"/>
      <c r="V50" s="5"/>
      <c r="W50" s="5"/>
      <c r="X50" s="5"/>
      <c r="Y50" s="16">
        <f t="shared" ref="Y50:Y57" si="14">P50+Q50+R50+S50+T50+U50+V50+X50</f>
        <v>487</v>
      </c>
      <c r="Z50" s="83">
        <f t="shared" si="12"/>
        <v>243.5</v>
      </c>
      <c r="AA50">
        <f t="shared" si="13"/>
        <v>2</v>
      </c>
    </row>
    <row r="51" spans="1:28" ht="16.2" thickBot="1" x14ac:dyDescent="0.3">
      <c r="A51" s="72" t="s">
        <v>23</v>
      </c>
      <c r="B51" s="75"/>
      <c r="C51" s="22" t="s">
        <v>58</v>
      </c>
      <c r="D51" s="152"/>
      <c r="E51" s="4" t="s">
        <v>176</v>
      </c>
      <c r="F51" s="5"/>
      <c r="G51" s="5"/>
      <c r="H51" s="5"/>
      <c r="I51" s="5"/>
      <c r="J51" s="5"/>
      <c r="K51" s="5"/>
      <c r="L51" s="5"/>
      <c r="M51" s="5"/>
      <c r="N51" s="5"/>
      <c r="O51" s="17"/>
      <c r="P51" s="5"/>
      <c r="Q51" s="5">
        <v>261</v>
      </c>
      <c r="R51" s="5"/>
      <c r="S51" s="5">
        <v>274</v>
      </c>
      <c r="T51" s="5"/>
      <c r="U51" s="53"/>
      <c r="V51" s="5">
        <v>273</v>
      </c>
      <c r="W51" s="5">
        <v>246</v>
      </c>
      <c r="X51" s="48"/>
      <c r="Y51" s="16">
        <f>P51+Q51+R51+S51+T51+U51+V51+X51+W51</f>
        <v>1054</v>
      </c>
      <c r="Z51" s="83">
        <f t="shared" si="12"/>
        <v>263.5</v>
      </c>
      <c r="AA51">
        <f t="shared" si="13"/>
        <v>4</v>
      </c>
      <c r="AB51" s="45"/>
    </row>
    <row r="52" spans="1:28" ht="16.2" thickBot="1" x14ac:dyDescent="0.3">
      <c r="A52" s="72" t="s">
        <v>24</v>
      </c>
      <c r="B52" s="75"/>
      <c r="C52" s="22" t="s">
        <v>59</v>
      </c>
      <c r="D52" s="152"/>
      <c r="E52" s="4" t="s">
        <v>177</v>
      </c>
      <c r="F52" s="5"/>
      <c r="G52" s="5"/>
      <c r="H52" s="5"/>
      <c r="I52" s="5"/>
      <c r="J52" s="5"/>
      <c r="K52" s="5"/>
      <c r="L52" s="5"/>
      <c r="M52" s="5"/>
      <c r="N52" s="5"/>
      <c r="O52" s="17"/>
      <c r="P52" s="5"/>
      <c r="Q52" s="5">
        <v>271</v>
      </c>
      <c r="R52" s="5"/>
      <c r="S52" s="5"/>
      <c r="T52" s="5">
        <v>232</v>
      </c>
      <c r="U52" s="5"/>
      <c r="V52" s="5"/>
      <c r="W52" s="5"/>
      <c r="X52" s="5"/>
      <c r="Y52" s="16">
        <f t="shared" si="14"/>
        <v>503</v>
      </c>
      <c r="Z52" s="83">
        <f t="shared" si="12"/>
        <v>251.5</v>
      </c>
      <c r="AA52">
        <f t="shared" si="13"/>
        <v>2</v>
      </c>
      <c r="AB52" s="45"/>
    </row>
    <row r="53" spans="1:28" ht="16.2" thickBot="1" x14ac:dyDescent="0.3">
      <c r="A53" s="72" t="s">
        <v>25</v>
      </c>
      <c r="B53" s="75"/>
      <c r="C53" s="22" t="s">
        <v>60</v>
      </c>
      <c r="D53" s="152"/>
      <c r="E53" s="4" t="s">
        <v>190</v>
      </c>
      <c r="F53" s="5"/>
      <c r="G53" s="5"/>
      <c r="H53" s="5"/>
      <c r="I53" s="5"/>
      <c r="J53" s="5"/>
      <c r="K53" s="5"/>
      <c r="L53" s="5"/>
      <c r="M53" s="5"/>
      <c r="N53" s="5"/>
      <c r="O53" s="17"/>
      <c r="P53" s="5"/>
      <c r="Q53" s="5"/>
      <c r="R53" s="5">
        <v>270</v>
      </c>
      <c r="S53" s="5"/>
      <c r="T53" s="5">
        <v>258</v>
      </c>
      <c r="U53" s="5"/>
      <c r="V53" s="5"/>
      <c r="W53" s="5"/>
      <c r="X53" s="5">
        <v>247</v>
      </c>
      <c r="Y53" s="16">
        <f t="shared" si="14"/>
        <v>775</v>
      </c>
      <c r="Z53" s="83">
        <f t="shared" si="12"/>
        <v>258.33333333333331</v>
      </c>
      <c r="AA53">
        <f t="shared" si="13"/>
        <v>3</v>
      </c>
      <c r="AB53" s="45"/>
    </row>
    <row r="54" spans="1:28" ht="16.2" thickBot="1" x14ac:dyDescent="0.3">
      <c r="A54" s="72" t="s">
        <v>26</v>
      </c>
      <c r="B54" s="75"/>
      <c r="C54" s="22" t="s">
        <v>61</v>
      </c>
      <c r="D54" s="152"/>
      <c r="E54" s="7" t="s">
        <v>194</v>
      </c>
      <c r="F54" s="8"/>
      <c r="G54" s="8"/>
      <c r="H54" s="8"/>
      <c r="I54" s="8"/>
      <c r="J54" s="8"/>
      <c r="K54" s="8"/>
      <c r="L54" s="8"/>
      <c r="M54" s="8"/>
      <c r="N54" s="8"/>
      <c r="O54" s="18"/>
      <c r="P54" s="8"/>
      <c r="Q54" s="8"/>
      <c r="R54" s="8"/>
      <c r="S54" s="8"/>
      <c r="T54" s="8">
        <v>268</v>
      </c>
      <c r="U54" s="8"/>
      <c r="V54" s="8">
        <v>265</v>
      </c>
      <c r="W54" s="8"/>
      <c r="X54" s="8">
        <v>224</v>
      </c>
      <c r="Y54" s="16">
        <f t="shared" si="14"/>
        <v>757</v>
      </c>
      <c r="Z54" s="83">
        <f t="shared" si="12"/>
        <v>252.33333333333334</v>
      </c>
      <c r="AA54">
        <f t="shared" si="13"/>
        <v>3</v>
      </c>
      <c r="AB54" s="45"/>
    </row>
    <row r="55" spans="1:28" ht="16.2" thickBot="1" x14ac:dyDescent="0.3">
      <c r="A55" s="72" t="s">
        <v>27</v>
      </c>
      <c r="B55" s="75"/>
      <c r="C55" s="22" t="s">
        <v>62</v>
      </c>
      <c r="D55" s="152"/>
      <c r="E55" s="7"/>
      <c r="F55" s="8"/>
      <c r="G55" s="8"/>
      <c r="H55" s="8"/>
      <c r="I55" s="8"/>
      <c r="J55" s="8"/>
      <c r="K55" s="8"/>
      <c r="L55" s="8"/>
      <c r="M55" s="8"/>
      <c r="N55" s="8"/>
      <c r="O55" s="18"/>
      <c r="P55" s="8"/>
      <c r="Q55" s="8"/>
      <c r="R55" s="8"/>
      <c r="S55" s="8"/>
      <c r="T55" s="8"/>
      <c r="U55" s="8"/>
      <c r="V55" s="8"/>
      <c r="W55" s="8"/>
      <c r="X55" s="8"/>
      <c r="Y55" s="16">
        <f t="shared" si="14"/>
        <v>0</v>
      </c>
      <c r="Z55" s="83"/>
      <c r="AA55">
        <f t="shared" si="13"/>
        <v>0</v>
      </c>
      <c r="AB55" s="45"/>
    </row>
    <row r="56" spans="1:28" ht="16.2" thickBot="1" x14ac:dyDescent="0.3">
      <c r="A56" s="73" t="s">
        <v>28</v>
      </c>
      <c r="B56" s="75"/>
      <c r="C56" s="115" t="s">
        <v>63</v>
      </c>
      <c r="D56" s="152"/>
      <c r="E56" s="7"/>
      <c r="F56" s="8"/>
      <c r="G56" s="8"/>
      <c r="H56" s="8"/>
      <c r="I56" s="8"/>
      <c r="J56" s="8"/>
      <c r="K56" s="8"/>
      <c r="L56" s="8"/>
      <c r="M56" s="8"/>
      <c r="N56" s="8"/>
      <c r="O56" s="18"/>
      <c r="P56" s="8"/>
      <c r="Q56" s="8"/>
      <c r="R56" s="8"/>
      <c r="S56" s="8"/>
      <c r="T56" s="8"/>
      <c r="U56" s="8"/>
      <c r="V56" s="8"/>
      <c r="W56" s="8"/>
      <c r="X56" s="8"/>
      <c r="Y56" s="16">
        <f t="shared" si="14"/>
        <v>0</v>
      </c>
      <c r="Z56" s="83"/>
      <c r="AA56">
        <f t="shared" si="13"/>
        <v>0</v>
      </c>
      <c r="AB56" s="45"/>
    </row>
    <row r="57" spans="1:28" ht="16.2" thickBot="1" x14ac:dyDescent="0.3">
      <c r="A57" s="73"/>
      <c r="B57" s="76"/>
      <c r="C57" s="119"/>
      <c r="D57" s="152"/>
      <c r="E57" s="7" t="s">
        <v>18</v>
      </c>
      <c r="F57" s="8"/>
      <c r="G57" s="8"/>
      <c r="H57" s="8"/>
      <c r="I57" s="8"/>
      <c r="J57" s="8"/>
      <c r="K57" s="8"/>
      <c r="L57" s="8"/>
      <c r="M57" s="8"/>
      <c r="N57" s="8"/>
      <c r="O57" s="18"/>
      <c r="P57" s="8"/>
      <c r="Q57" s="8"/>
      <c r="R57" s="8"/>
      <c r="S57" s="8"/>
      <c r="T57" s="8"/>
      <c r="U57" s="8"/>
      <c r="V57" s="8"/>
      <c r="W57" s="8"/>
      <c r="X57" s="8"/>
      <c r="Y57" s="16">
        <f t="shared" si="14"/>
        <v>0</v>
      </c>
      <c r="Z57" s="87"/>
      <c r="AA57">
        <f t="shared" si="13"/>
        <v>0</v>
      </c>
      <c r="AB57" s="45"/>
    </row>
    <row r="58" spans="1:28" ht="16.2" thickBot="1" x14ac:dyDescent="0.35">
      <c r="C58" s="26"/>
      <c r="D58" s="27"/>
      <c r="E58" s="81" t="s">
        <v>17</v>
      </c>
      <c r="F58" s="28"/>
      <c r="G58" s="28"/>
      <c r="H58" s="28"/>
      <c r="I58" s="28"/>
      <c r="J58" s="28"/>
      <c r="K58" s="28"/>
      <c r="L58" s="28"/>
      <c r="M58" s="28"/>
      <c r="N58" s="28"/>
      <c r="O58" s="29"/>
      <c r="P58" s="91">
        <f t="shared" ref="P58:X58" si="15">SUM(P47:P57)</f>
        <v>1027</v>
      </c>
      <c r="Q58" s="91">
        <f t="shared" si="15"/>
        <v>1069</v>
      </c>
      <c r="R58" s="91">
        <f t="shared" si="15"/>
        <v>993</v>
      </c>
      <c r="S58" s="91">
        <f t="shared" si="15"/>
        <v>997</v>
      </c>
      <c r="T58" s="91">
        <f t="shared" si="15"/>
        <v>997</v>
      </c>
      <c r="U58" s="91">
        <f t="shared" si="15"/>
        <v>0</v>
      </c>
      <c r="V58" s="91">
        <f t="shared" si="15"/>
        <v>1053</v>
      </c>
      <c r="W58" s="91">
        <f>SUM(W48:W57)</f>
        <v>747</v>
      </c>
      <c r="X58" s="91">
        <f t="shared" si="15"/>
        <v>918</v>
      </c>
      <c r="Y58" s="92">
        <f>SUM(P58:X58)</f>
        <v>7801</v>
      </c>
      <c r="Z58" s="86"/>
      <c r="AA58" s="95">
        <f>MAX(Z47:Z57)</f>
        <v>263.5</v>
      </c>
      <c r="AB58" s="79" t="s">
        <v>16</v>
      </c>
    </row>
    <row r="59" spans="1:28" x14ac:dyDescent="0.3">
      <c r="C59" s="14"/>
      <c r="D59" s="1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9"/>
      <c r="P59" s="30"/>
      <c r="Q59" s="30"/>
      <c r="R59" s="30"/>
      <c r="S59" s="30"/>
      <c r="T59" s="30"/>
      <c r="U59" s="30"/>
      <c r="V59" s="30"/>
      <c r="W59" s="30"/>
      <c r="X59" s="30"/>
      <c r="Y59" s="38"/>
      <c r="Z59" s="86"/>
      <c r="AA59" s="45"/>
      <c r="AB59" s="45"/>
    </row>
    <row r="60" spans="1:28" ht="18" thickBot="1" x14ac:dyDescent="0.3">
      <c r="C60" s="13"/>
      <c r="D60" s="11"/>
      <c r="E60" s="20"/>
      <c r="F60" s="15" t="s">
        <v>0</v>
      </c>
      <c r="G60" s="15" t="s">
        <v>1</v>
      </c>
      <c r="H60" s="15" t="s">
        <v>2</v>
      </c>
      <c r="I60" s="15" t="s">
        <v>3</v>
      </c>
      <c r="J60" s="15" t="s">
        <v>4</v>
      </c>
      <c r="K60" s="15" t="s">
        <v>5</v>
      </c>
      <c r="L60" s="15" t="s">
        <v>6</v>
      </c>
      <c r="M60" s="15" t="s">
        <v>7</v>
      </c>
      <c r="N60" s="15" t="s">
        <v>8</v>
      </c>
      <c r="O60" s="13" t="s">
        <v>9</v>
      </c>
      <c r="P60" s="9" t="s">
        <v>0</v>
      </c>
      <c r="Q60" s="9" t="s">
        <v>1</v>
      </c>
      <c r="R60" s="9" t="s">
        <v>2</v>
      </c>
      <c r="S60" s="9" t="s">
        <v>3</v>
      </c>
      <c r="T60" s="9" t="s">
        <v>4</v>
      </c>
      <c r="U60" s="9" t="s">
        <v>5</v>
      </c>
      <c r="V60" s="9" t="s">
        <v>6</v>
      </c>
      <c r="W60" s="9" t="s">
        <v>7</v>
      </c>
      <c r="X60" s="9" t="s">
        <v>8</v>
      </c>
      <c r="Y60" s="13" t="s">
        <v>9</v>
      </c>
      <c r="Z60" s="86"/>
      <c r="AA60" s="54" t="s">
        <v>11</v>
      </c>
      <c r="AB60" s="45"/>
    </row>
    <row r="61" spans="1:28" ht="15.75" customHeight="1" thickBot="1" x14ac:dyDescent="0.3">
      <c r="A61" s="71" t="s">
        <v>19</v>
      </c>
      <c r="B61" s="74"/>
      <c r="C61" s="59" t="s">
        <v>64</v>
      </c>
      <c r="D61" s="151" t="s">
        <v>126</v>
      </c>
      <c r="E61" s="2" t="s">
        <v>147</v>
      </c>
      <c r="F61" s="3"/>
      <c r="G61" s="3"/>
      <c r="H61" s="3"/>
      <c r="I61" s="3"/>
      <c r="J61" s="3"/>
      <c r="K61" s="3"/>
      <c r="L61" s="3"/>
      <c r="M61" s="3"/>
      <c r="N61" s="3"/>
      <c r="O61" s="16"/>
      <c r="P61" s="3">
        <v>258</v>
      </c>
      <c r="Q61" s="3">
        <v>235</v>
      </c>
      <c r="R61" s="3">
        <v>247</v>
      </c>
      <c r="S61" s="3">
        <v>229</v>
      </c>
      <c r="T61" s="3">
        <v>223</v>
      </c>
      <c r="U61" s="3">
        <v>237</v>
      </c>
      <c r="V61" s="3">
        <v>233</v>
      </c>
      <c r="W61" s="3"/>
      <c r="X61" s="3">
        <v>232</v>
      </c>
      <c r="Y61" s="16">
        <f>P61+Q61+R61+S61+T61+U61+V61+X61+W61</f>
        <v>1894</v>
      </c>
      <c r="Z61" s="83">
        <f t="shared" ref="Z61:Z65" si="16">Y61/COUNTIF(P61:X61,"&gt;0")</f>
        <v>236.75</v>
      </c>
      <c r="AA61">
        <f t="shared" ref="AA61:AA72" si="17">COUNTIF(P61:X61,"&gt;0")</f>
        <v>8</v>
      </c>
      <c r="AB61" s="45"/>
    </row>
    <row r="62" spans="1:28" ht="16.2" thickBot="1" x14ac:dyDescent="0.3">
      <c r="A62" s="72" t="s">
        <v>20</v>
      </c>
      <c r="B62" s="75"/>
      <c r="C62" s="22" t="s">
        <v>65</v>
      </c>
      <c r="D62" s="154"/>
      <c r="E62" s="4" t="s">
        <v>148</v>
      </c>
      <c r="F62" s="5"/>
      <c r="G62" s="5"/>
      <c r="H62" s="5"/>
      <c r="I62" s="5"/>
      <c r="J62" s="5"/>
      <c r="K62" s="5"/>
      <c r="L62" s="5"/>
      <c r="M62" s="5"/>
      <c r="N62" s="5"/>
      <c r="O62" s="17"/>
      <c r="P62" s="5">
        <v>243</v>
      </c>
      <c r="Q62" s="98">
        <v>244</v>
      </c>
      <c r="R62" s="5">
        <v>282</v>
      </c>
      <c r="S62" s="5">
        <v>251</v>
      </c>
      <c r="T62" s="5">
        <v>248</v>
      </c>
      <c r="U62" s="5">
        <v>256</v>
      </c>
      <c r="V62" s="5">
        <v>218</v>
      </c>
      <c r="W62" s="5">
        <v>249</v>
      </c>
      <c r="X62" s="5"/>
      <c r="Y62" s="16">
        <f>P62+Q62+R62+S62+T62+U62+V62+X62+W62</f>
        <v>1991</v>
      </c>
      <c r="Z62" s="83">
        <f t="shared" si="16"/>
        <v>248.875</v>
      </c>
      <c r="AA62">
        <f t="shared" si="17"/>
        <v>8</v>
      </c>
      <c r="AB62" s="45"/>
    </row>
    <row r="63" spans="1:28" ht="16.2" thickBot="1" x14ac:dyDescent="0.3">
      <c r="A63" s="72" t="s">
        <v>21</v>
      </c>
      <c r="B63" s="75"/>
      <c r="C63" s="22" t="s">
        <v>66</v>
      </c>
      <c r="D63" s="154"/>
      <c r="E63" s="4" t="s">
        <v>149</v>
      </c>
      <c r="F63" s="5"/>
      <c r="G63" s="5"/>
      <c r="H63" s="5"/>
      <c r="I63" s="5"/>
      <c r="J63" s="5"/>
      <c r="K63" s="5"/>
      <c r="L63" s="5"/>
      <c r="M63" s="5"/>
      <c r="N63" s="5"/>
      <c r="O63" s="17"/>
      <c r="P63" s="5">
        <v>224</v>
      </c>
      <c r="Q63" s="5">
        <v>254</v>
      </c>
      <c r="R63" s="5">
        <v>231</v>
      </c>
      <c r="S63" s="5">
        <v>242</v>
      </c>
      <c r="T63" s="5">
        <v>242</v>
      </c>
      <c r="U63" s="5">
        <v>230</v>
      </c>
      <c r="V63" s="5">
        <v>229</v>
      </c>
      <c r="W63" s="5">
        <v>228</v>
      </c>
      <c r="X63" s="5">
        <v>276</v>
      </c>
      <c r="Y63" s="16">
        <f>P63+Q63+R63+S63+T63+U63+V63+X63+W63</f>
        <v>2156</v>
      </c>
      <c r="Z63" s="83">
        <f t="shared" si="16"/>
        <v>239.55555555555554</v>
      </c>
      <c r="AA63">
        <f t="shared" si="17"/>
        <v>9</v>
      </c>
      <c r="AB63" s="45"/>
    </row>
    <row r="64" spans="1:28" ht="16.2" thickBot="1" x14ac:dyDescent="0.3">
      <c r="A64" s="72" t="s">
        <v>22</v>
      </c>
      <c r="B64" s="75"/>
      <c r="C64" s="22" t="s">
        <v>67</v>
      </c>
      <c r="D64" s="154"/>
      <c r="E64" s="4" t="s">
        <v>150</v>
      </c>
      <c r="F64" s="5"/>
      <c r="G64" s="5"/>
      <c r="H64" s="5"/>
      <c r="I64" s="5"/>
      <c r="J64" s="5"/>
      <c r="K64" s="5"/>
      <c r="L64" s="5"/>
      <c r="M64" s="5"/>
      <c r="N64" s="5"/>
      <c r="O64" s="17"/>
      <c r="P64" s="50">
        <v>277</v>
      </c>
      <c r="Q64" s="5">
        <v>248</v>
      </c>
      <c r="R64" s="5">
        <v>244</v>
      </c>
      <c r="S64" s="5">
        <v>263</v>
      </c>
      <c r="T64" s="5">
        <v>265</v>
      </c>
      <c r="U64" s="5">
        <v>243</v>
      </c>
      <c r="V64" s="5">
        <v>244</v>
      </c>
      <c r="W64" s="5">
        <v>230</v>
      </c>
      <c r="X64" s="5">
        <v>254</v>
      </c>
      <c r="Y64" s="16">
        <f>P64+Q64+R64+S64+T64+U64+V64+X64+W64</f>
        <v>2268</v>
      </c>
      <c r="Z64" s="83">
        <f t="shared" si="16"/>
        <v>252</v>
      </c>
      <c r="AA64">
        <f t="shared" si="17"/>
        <v>9</v>
      </c>
      <c r="AB64" s="45"/>
    </row>
    <row r="65" spans="1:28" ht="16.2" thickBot="1" x14ac:dyDescent="0.3">
      <c r="A65" s="72" t="s">
        <v>23</v>
      </c>
      <c r="B65" s="75"/>
      <c r="C65" s="22" t="s">
        <v>68</v>
      </c>
      <c r="D65" s="154"/>
      <c r="E65" s="4" t="s">
        <v>202</v>
      </c>
      <c r="F65" s="5"/>
      <c r="G65" s="5"/>
      <c r="H65" s="5"/>
      <c r="I65" s="5"/>
      <c r="J65" s="5"/>
      <c r="K65" s="5"/>
      <c r="L65" s="5"/>
      <c r="M65" s="5"/>
      <c r="N65" s="5"/>
      <c r="O65" s="17"/>
      <c r="P65" s="5"/>
      <c r="Q65" s="53"/>
      <c r="R65" s="5"/>
      <c r="S65" s="5"/>
      <c r="T65" s="5"/>
      <c r="U65" s="5"/>
      <c r="V65" s="5"/>
      <c r="W65" s="5">
        <v>276</v>
      </c>
      <c r="X65" s="5">
        <v>280</v>
      </c>
      <c r="Y65" s="16">
        <f>P65+Q65+R65+S65+T65+U65+V65+X65+W65</f>
        <v>556</v>
      </c>
      <c r="Z65" s="83">
        <f t="shared" si="16"/>
        <v>278</v>
      </c>
      <c r="AA65">
        <f t="shared" si="17"/>
        <v>2</v>
      </c>
      <c r="AB65" s="45"/>
    </row>
    <row r="66" spans="1:28" ht="16.2" thickBot="1" x14ac:dyDescent="0.3">
      <c r="A66" s="72" t="s">
        <v>24</v>
      </c>
      <c r="B66" s="75"/>
      <c r="C66" s="22" t="s">
        <v>69</v>
      </c>
      <c r="D66" s="154"/>
      <c r="E66" s="4"/>
      <c r="F66" s="5"/>
      <c r="G66" s="5"/>
      <c r="H66" s="5"/>
      <c r="I66" s="5"/>
      <c r="J66" s="5"/>
      <c r="K66" s="5"/>
      <c r="L66" s="5"/>
      <c r="M66" s="5"/>
      <c r="N66" s="5"/>
      <c r="O66" s="17"/>
      <c r="P66" s="5"/>
      <c r="Q66" s="5"/>
      <c r="R66" s="5"/>
      <c r="S66" s="5"/>
      <c r="T66" s="5"/>
      <c r="U66" s="5"/>
      <c r="V66" s="5"/>
      <c r="W66" s="5"/>
      <c r="X66" s="5"/>
      <c r="Y66" s="16">
        <f t="shared" ref="Y66:Y72" si="18">P66+Q66+R66+S66+T66+U66+V66+X66</f>
        <v>0</v>
      </c>
      <c r="Z66" s="83"/>
      <c r="AA66">
        <f t="shared" si="17"/>
        <v>0</v>
      </c>
      <c r="AB66" s="45"/>
    </row>
    <row r="67" spans="1:28" ht="16.2" thickBot="1" x14ac:dyDescent="0.3">
      <c r="A67" s="72" t="s">
        <v>25</v>
      </c>
      <c r="B67" s="75"/>
      <c r="C67" s="22" t="s">
        <v>70</v>
      </c>
      <c r="D67" s="154"/>
      <c r="E67" s="4"/>
      <c r="F67" s="5"/>
      <c r="G67" s="5"/>
      <c r="H67" s="5"/>
      <c r="I67" s="5"/>
      <c r="J67" s="5"/>
      <c r="K67" s="5"/>
      <c r="L67" s="5"/>
      <c r="M67" s="5"/>
      <c r="N67" s="5"/>
      <c r="O67" s="17"/>
      <c r="P67" s="5"/>
      <c r="Q67" s="5"/>
      <c r="R67" s="5"/>
      <c r="S67" s="5"/>
      <c r="T67" s="5"/>
      <c r="U67" s="48"/>
      <c r="V67" s="5"/>
      <c r="W67" s="5"/>
      <c r="X67" s="5"/>
      <c r="Y67" s="16">
        <f t="shared" si="18"/>
        <v>0</v>
      </c>
      <c r="Z67" s="83"/>
      <c r="AA67">
        <f t="shared" si="17"/>
        <v>0</v>
      </c>
      <c r="AB67" s="45"/>
    </row>
    <row r="68" spans="1:28" ht="16.2" thickBot="1" x14ac:dyDescent="0.3">
      <c r="A68" s="72" t="s">
        <v>26</v>
      </c>
      <c r="B68" s="75"/>
      <c r="C68" s="22" t="s">
        <v>71</v>
      </c>
      <c r="D68" s="154"/>
      <c r="E68" s="4"/>
      <c r="F68" s="5"/>
      <c r="G68" s="5"/>
      <c r="H68" s="5"/>
      <c r="I68" s="5"/>
      <c r="J68" s="5"/>
      <c r="K68" s="5"/>
      <c r="L68" s="5"/>
      <c r="M68" s="5"/>
      <c r="N68" s="5"/>
      <c r="O68" s="17"/>
      <c r="P68" s="5"/>
      <c r="Q68" s="5"/>
      <c r="R68" s="5"/>
      <c r="S68" s="5"/>
      <c r="T68" s="5"/>
      <c r="U68" s="5"/>
      <c r="V68" s="5"/>
      <c r="W68" s="5"/>
      <c r="X68" s="5"/>
      <c r="Y68" s="16">
        <f t="shared" si="18"/>
        <v>0</v>
      </c>
      <c r="Z68" s="83"/>
      <c r="AA68">
        <f t="shared" si="17"/>
        <v>0</v>
      </c>
      <c r="AB68" s="45"/>
    </row>
    <row r="69" spans="1:28" ht="16.2" thickBot="1" x14ac:dyDescent="0.3">
      <c r="A69" s="72" t="s">
        <v>27</v>
      </c>
      <c r="B69" s="75"/>
      <c r="C69" s="22" t="s">
        <v>72</v>
      </c>
      <c r="D69" s="154"/>
      <c r="E69" s="4"/>
      <c r="F69" s="5"/>
      <c r="G69" s="5"/>
      <c r="H69" s="5"/>
      <c r="I69" s="5"/>
      <c r="J69" s="5"/>
      <c r="K69" s="5"/>
      <c r="L69" s="5"/>
      <c r="M69" s="5"/>
      <c r="N69" s="5"/>
      <c r="O69" s="17"/>
      <c r="P69" s="5"/>
      <c r="Q69" s="5"/>
      <c r="R69" s="5"/>
      <c r="S69" s="5"/>
      <c r="T69" s="5"/>
      <c r="U69" s="5"/>
      <c r="V69" s="5"/>
      <c r="W69" s="5"/>
      <c r="X69" s="5"/>
      <c r="Y69" s="16">
        <f t="shared" si="18"/>
        <v>0</v>
      </c>
      <c r="Z69" s="83"/>
      <c r="AA69">
        <f t="shared" si="17"/>
        <v>0</v>
      </c>
      <c r="AB69" s="45"/>
    </row>
    <row r="70" spans="1:28" ht="16.2" thickBot="1" x14ac:dyDescent="0.3">
      <c r="A70" s="72" t="s">
        <v>28</v>
      </c>
      <c r="B70" s="75"/>
      <c r="C70" s="22" t="s">
        <v>73</v>
      </c>
      <c r="D70" s="154"/>
      <c r="E70" s="4"/>
      <c r="F70" s="5"/>
      <c r="G70" s="5"/>
      <c r="H70" s="5"/>
      <c r="I70" s="5"/>
      <c r="J70" s="5"/>
      <c r="K70" s="5"/>
      <c r="L70" s="5"/>
      <c r="M70" s="5"/>
      <c r="N70" s="5"/>
      <c r="O70" s="17"/>
      <c r="P70" s="5"/>
      <c r="Q70" s="5"/>
      <c r="R70" s="5"/>
      <c r="S70" s="5"/>
      <c r="T70" s="5"/>
      <c r="U70" s="5"/>
      <c r="V70" s="5"/>
      <c r="W70" s="5"/>
      <c r="X70" s="5"/>
      <c r="Y70" s="16">
        <f t="shared" si="18"/>
        <v>0</v>
      </c>
      <c r="Z70" s="83"/>
      <c r="AA70">
        <f t="shared" si="17"/>
        <v>0</v>
      </c>
      <c r="AB70" s="45"/>
    </row>
    <row r="71" spans="1:28" ht="16.2" thickBot="1" x14ac:dyDescent="0.3">
      <c r="A71" s="73" t="s">
        <v>29</v>
      </c>
      <c r="B71" s="75"/>
      <c r="C71" s="115" t="s">
        <v>74</v>
      </c>
      <c r="D71" s="154"/>
      <c r="E71" s="4"/>
      <c r="F71" s="5"/>
      <c r="G71" s="5"/>
      <c r="H71" s="5"/>
      <c r="I71" s="5"/>
      <c r="J71" s="5"/>
      <c r="K71" s="5"/>
      <c r="L71" s="5"/>
      <c r="M71" s="5"/>
      <c r="N71" s="5"/>
      <c r="O71" s="17"/>
      <c r="P71" s="5"/>
      <c r="Q71" s="5"/>
      <c r="R71" s="5"/>
      <c r="S71" s="5"/>
      <c r="T71" s="5"/>
      <c r="U71" s="5"/>
      <c r="V71" s="5"/>
      <c r="W71" s="5"/>
      <c r="X71" s="5"/>
      <c r="Y71" s="16">
        <f t="shared" si="18"/>
        <v>0</v>
      </c>
      <c r="Z71" s="83"/>
      <c r="AA71">
        <f t="shared" si="17"/>
        <v>0</v>
      </c>
      <c r="AB71" s="45"/>
    </row>
    <row r="72" spans="1:28" ht="16.2" thickBot="1" x14ac:dyDescent="0.3">
      <c r="A72" s="73"/>
      <c r="B72" s="76"/>
      <c r="C72" s="115"/>
      <c r="D72" s="154"/>
      <c r="E72" s="4" t="s">
        <v>18</v>
      </c>
      <c r="F72" s="5"/>
      <c r="G72" s="5"/>
      <c r="H72" s="5"/>
      <c r="I72" s="5"/>
      <c r="J72" s="5"/>
      <c r="K72" s="5"/>
      <c r="L72" s="5"/>
      <c r="M72" s="5"/>
      <c r="N72" s="5"/>
      <c r="O72" s="17"/>
      <c r="P72" s="5"/>
      <c r="Q72" s="5"/>
      <c r="R72" s="5"/>
      <c r="S72" s="5"/>
      <c r="T72" s="5"/>
      <c r="U72" s="5"/>
      <c r="V72" s="5"/>
      <c r="W72" s="5"/>
      <c r="X72" s="5"/>
      <c r="Y72" s="16">
        <f t="shared" si="18"/>
        <v>0</v>
      </c>
      <c r="Z72" s="87"/>
      <c r="AA72">
        <f t="shared" si="17"/>
        <v>0</v>
      </c>
      <c r="AB72" s="45"/>
    </row>
    <row r="73" spans="1:28" ht="16.2" thickBot="1" x14ac:dyDescent="0.35">
      <c r="C73" s="59"/>
      <c r="D73" s="27"/>
      <c r="E73" s="81" t="s">
        <v>17</v>
      </c>
      <c r="F73" s="28"/>
      <c r="G73" s="28"/>
      <c r="H73" s="28"/>
      <c r="I73" s="28"/>
      <c r="J73" s="28"/>
      <c r="K73" s="28"/>
      <c r="L73" s="28"/>
      <c r="M73" s="28"/>
      <c r="N73" s="28"/>
      <c r="O73" s="29"/>
      <c r="P73" s="91">
        <f t="shared" ref="P73:X73" si="19">SUM(P61:P72)</f>
        <v>1002</v>
      </c>
      <c r="Q73" s="91">
        <f t="shared" si="19"/>
        <v>981</v>
      </c>
      <c r="R73" s="91">
        <f t="shared" si="19"/>
        <v>1004</v>
      </c>
      <c r="S73" s="91">
        <f t="shared" si="19"/>
        <v>985</v>
      </c>
      <c r="T73" s="91">
        <f t="shared" si="19"/>
        <v>978</v>
      </c>
      <c r="U73" s="91">
        <f t="shared" si="19"/>
        <v>966</v>
      </c>
      <c r="V73" s="91">
        <f t="shared" si="19"/>
        <v>924</v>
      </c>
      <c r="W73" s="91">
        <f>SUM(W61:W72)</f>
        <v>983</v>
      </c>
      <c r="X73" s="91">
        <f t="shared" si="19"/>
        <v>1042</v>
      </c>
      <c r="Y73" s="92">
        <f>SUM(P73:X73)</f>
        <v>8865</v>
      </c>
      <c r="Z73" s="86"/>
      <c r="AA73" s="95">
        <f>MAX(Z61:Z72)</f>
        <v>278</v>
      </c>
      <c r="AB73" s="79" t="s">
        <v>16</v>
      </c>
    </row>
    <row r="74" spans="1:28" ht="16.2" thickBot="1" x14ac:dyDescent="0.3">
      <c r="A74" s="71" t="s">
        <v>19</v>
      </c>
      <c r="B74" s="74"/>
      <c r="C74" s="59" t="s">
        <v>75</v>
      </c>
      <c r="D74" s="151" t="s">
        <v>127</v>
      </c>
      <c r="E74" s="2" t="s">
        <v>151</v>
      </c>
      <c r="F74" s="3"/>
      <c r="G74" s="3"/>
      <c r="H74" s="3"/>
      <c r="I74" s="3"/>
      <c r="J74" s="3"/>
      <c r="K74" s="3"/>
      <c r="L74" s="3"/>
      <c r="M74" s="3"/>
      <c r="N74" s="3"/>
      <c r="O74" s="16"/>
      <c r="P74" s="3">
        <v>239</v>
      </c>
      <c r="Q74" s="3">
        <v>236</v>
      </c>
      <c r="R74" s="3">
        <v>254</v>
      </c>
      <c r="S74" s="3"/>
      <c r="T74" s="3"/>
      <c r="U74" s="3">
        <v>242</v>
      </c>
      <c r="V74" s="3"/>
      <c r="W74" s="3">
        <v>251</v>
      </c>
      <c r="X74" s="3"/>
      <c r="Y74" s="16">
        <f>P74+Q74+R74+S74+T74+U74+V74+X74+W74</f>
        <v>1222</v>
      </c>
      <c r="Z74" s="96">
        <f t="shared" ref="Z74:Z79" si="20">Y74/COUNTIF(P74:X74,"&gt;0")</f>
        <v>244.4</v>
      </c>
      <c r="AA74">
        <f t="shared" ref="AA74:AA86" si="21">COUNTIF(P74:X74,"&gt;0")</f>
        <v>5</v>
      </c>
      <c r="AB74" s="45"/>
    </row>
    <row r="75" spans="1:28" ht="16.2" thickBot="1" x14ac:dyDescent="0.3">
      <c r="A75" s="72" t="s">
        <v>20</v>
      </c>
      <c r="B75" s="75"/>
      <c r="C75" s="22" t="s">
        <v>76</v>
      </c>
      <c r="D75" s="152"/>
      <c r="E75" s="4" t="s">
        <v>152</v>
      </c>
      <c r="F75" s="5"/>
      <c r="G75" s="5"/>
      <c r="H75" s="5"/>
      <c r="I75" s="5"/>
      <c r="J75" s="5"/>
      <c r="K75" s="5"/>
      <c r="L75" s="5"/>
      <c r="M75" s="5"/>
      <c r="N75" s="5"/>
      <c r="O75" s="17"/>
      <c r="P75" s="5">
        <v>218</v>
      </c>
      <c r="Q75" s="5"/>
      <c r="R75" s="5"/>
      <c r="S75" s="5"/>
      <c r="T75" s="5"/>
      <c r="U75" s="5"/>
      <c r="V75" s="5"/>
      <c r="W75" s="5"/>
      <c r="X75" s="5"/>
      <c r="Y75" s="16">
        <f t="shared" ref="Y75:Y86" si="22">P75+Q75+R75+S75+T75+U75+V75+X75</f>
        <v>218</v>
      </c>
      <c r="Z75" s="90">
        <f t="shared" si="20"/>
        <v>218</v>
      </c>
      <c r="AA75">
        <f t="shared" si="21"/>
        <v>1</v>
      </c>
    </row>
    <row r="76" spans="1:28" ht="16.2" thickBot="1" x14ac:dyDescent="0.3">
      <c r="A76" s="72" t="s">
        <v>21</v>
      </c>
      <c r="B76" s="75"/>
      <c r="C76" s="22" t="s">
        <v>77</v>
      </c>
      <c r="D76" s="152"/>
      <c r="E76" s="4" t="s">
        <v>153</v>
      </c>
      <c r="F76" s="5"/>
      <c r="G76" s="5"/>
      <c r="H76" s="5"/>
      <c r="I76" s="5"/>
      <c r="J76" s="5"/>
      <c r="K76" s="5"/>
      <c r="L76" s="5"/>
      <c r="M76" s="5"/>
      <c r="N76" s="5"/>
      <c r="O76" s="17"/>
      <c r="P76" s="5">
        <v>262</v>
      </c>
      <c r="Q76" s="5">
        <v>237</v>
      </c>
      <c r="R76" s="5">
        <v>254</v>
      </c>
      <c r="S76" s="5">
        <v>254</v>
      </c>
      <c r="T76" s="5">
        <v>286</v>
      </c>
      <c r="U76" s="5">
        <v>274</v>
      </c>
      <c r="V76" s="5">
        <v>236</v>
      </c>
      <c r="W76" s="5">
        <v>230</v>
      </c>
      <c r="X76" s="5">
        <v>271</v>
      </c>
      <c r="Y76" s="16">
        <f>P76+Q76+R76+S76+T76+U76+V76+X76+W76</f>
        <v>2304</v>
      </c>
      <c r="Z76" s="83">
        <f t="shared" si="20"/>
        <v>256</v>
      </c>
      <c r="AA76">
        <f t="shared" si="21"/>
        <v>9</v>
      </c>
    </row>
    <row r="77" spans="1:28" ht="16.2" thickBot="1" x14ac:dyDescent="0.3">
      <c r="A77" s="72" t="s">
        <v>22</v>
      </c>
      <c r="B77" s="75"/>
      <c r="C77" s="22" t="s">
        <v>78</v>
      </c>
      <c r="D77" s="152"/>
      <c r="E77" s="4" t="s">
        <v>154</v>
      </c>
      <c r="F77" s="5"/>
      <c r="G77" s="5"/>
      <c r="H77" s="5"/>
      <c r="I77" s="5"/>
      <c r="J77" s="5"/>
      <c r="K77" s="5"/>
      <c r="L77" s="5"/>
      <c r="M77" s="5"/>
      <c r="N77" s="5"/>
      <c r="O77" s="17"/>
      <c r="P77" s="5">
        <v>233</v>
      </c>
      <c r="Q77" s="98">
        <v>271</v>
      </c>
      <c r="R77" s="5">
        <v>239</v>
      </c>
      <c r="S77" s="5">
        <v>261</v>
      </c>
      <c r="T77" s="5">
        <v>286</v>
      </c>
      <c r="U77" s="5">
        <v>223</v>
      </c>
      <c r="V77" s="5">
        <v>240</v>
      </c>
      <c r="W77" s="5"/>
      <c r="X77" s="5">
        <v>233</v>
      </c>
      <c r="Y77" s="16">
        <f t="shared" si="22"/>
        <v>1986</v>
      </c>
      <c r="Z77" s="83">
        <f t="shared" si="20"/>
        <v>248.25</v>
      </c>
      <c r="AA77">
        <f t="shared" si="21"/>
        <v>8</v>
      </c>
    </row>
    <row r="78" spans="1:28" ht="16.2" thickBot="1" x14ac:dyDescent="0.3">
      <c r="A78" s="72" t="s">
        <v>23</v>
      </c>
      <c r="B78" s="75"/>
      <c r="C78" s="22" t="s">
        <v>79</v>
      </c>
      <c r="D78" s="152"/>
      <c r="E78" s="4" t="s">
        <v>179</v>
      </c>
      <c r="F78" s="5"/>
      <c r="G78" s="5"/>
      <c r="H78" s="5"/>
      <c r="I78" s="5"/>
      <c r="J78" s="5"/>
      <c r="K78" s="5"/>
      <c r="L78" s="5"/>
      <c r="M78" s="5"/>
      <c r="N78" s="5"/>
      <c r="O78" s="17"/>
      <c r="P78" s="5"/>
      <c r="Q78" s="5">
        <v>254</v>
      </c>
      <c r="R78" s="5"/>
      <c r="S78" s="50">
        <v>246</v>
      </c>
      <c r="T78" s="5">
        <v>272</v>
      </c>
      <c r="U78" s="5"/>
      <c r="V78" s="5">
        <v>230</v>
      </c>
      <c r="W78" s="5">
        <v>259</v>
      </c>
      <c r="X78" s="5">
        <v>259</v>
      </c>
      <c r="Y78" s="16">
        <f>P78+Q78+R78+S78+T78+U78+V78+X78+W78</f>
        <v>1520</v>
      </c>
      <c r="Z78" s="83">
        <f t="shared" si="20"/>
        <v>253.33333333333334</v>
      </c>
      <c r="AA78">
        <f t="shared" si="21"/>
        <v>6</v>
      </c>
    </row>
    <row r="79" spans="1:28" ht="16.2" thickBot="1" x14ac:dyDescent="0.3">
      <c r="A79" s="72" t="s">
        <v>24</v>
      </c>
      <c r="B79" s="75"/>
      <c r="C79" s="22" t="s">
        <v>80</v>
      </c>
      <c r="D79" s="152"/>
      <c r="E79" s="4" t="s">
        <v>189</v>
      </c>
      <c r="F79" s="5"/>
      <c r="G79" s="5"/>
      <c r="H79" s="5"/>
      <c r="I79" s="5"/>
      <c r="J79" s="5"/>
      <c r="K79" s="5"/>
      <c r="L79" s="5"/>
      <c r="M79" s="5"/>
      <c r="N79" s="5"/>
      <c r="O79" s="17"/>
      <c r="P79" s="5"/>
      <c r="Q79" s="5"/>
      <c r="R79" s="5">
        <v>234</v>
      </c>
      <c r="S79" s="5">
        <v>260</v>
      </c>
      <c r="T79" s="5">
        <v>239</v>
      </c>
      <c r="U79" s="5">
        <v>256</v>
      </c>
      <c r="V79" s="5">
        <v>277</v>
      </c>
      <c r="W79" s="5">
        <v>234</v>
      </c>
      <c r="X79" s="5">
        <v>228</v>
      </c>
      <c r="Y79" s="16">
        <f>P79+Q79+R79+S79+T79+U79+V79+X79+W79</f>
        <v>1728</v>
      </c>
      <c r="Z79" s="83">
        <f t="shared" si="20"/>
        <v>246.85714285714286</v>
      </c>
      <c r="AA79">
        <f t="shared" si="21"/>
        <v>7</v>
      </c>
    </row>
    <row r="80" spans="1:28" ht="16.2" thickBot="1" x14ac:dyDescent="0.3">
      <c r="A80" s="72" t="s">
        <v>25</v>
      </c>
      <c r="B80" s="75"/>
      <c r="C80" s="22" t="s">
        <v>81</v>
      </c>
      <c r="D80" s="152"/>
      <c r="E80" s="4"/>
      <c r="F80" s="5"/>
      <c r="G80" s="5"/>
      <c r="H80" s="5"/>
      <c r="I80" s="5"/>
      <c r="J80" s="5"/>
      <c r="K80" s="5"/>
      <c r="L80" s="5"/>
      <c r="M80" s="5"/>
      <c r="N80" s="5"/>
      <c r="O80" s="17"/>
      <c r="P80" s="5"/>
      <c r="Q80" s="5"/>
      <c r="R80" s="5"/>
      <c r="S80" s="5"/>
      <c r="T80" s="5"/>
      <c r="U80" s="5"/>
      <c r="V80" s="5"/>
      <c r="W80" s="5"/>
      <c r="X80" s="5"/>
      <c r="Y80" s="16">
        <f t="shared" si="22"/>
        <v>0</v>
      </c>
      <c r="Z80" s="83"/>
      <c r="AA80">
        <f t="shared" si="21"/>
        <v>0</v>
      </c>
    </row>
    <row r="81" spans="1:28" ht="16.2" thickBot="1" x14ac:dyDescent="0.3">
      <c r="A81" s="72" t="s">
        <v>26</v>
      </c>
      <c r="B81" s="75"/>
      <c r="C81" s="22" t="s">
        <v>82</v>
      </c>
      <c r="D81" s="152"/>
      <c r="E81" s="4"/>
      <c r="F81" s="5"/>
      <c r="G81" s="5"/>
      <c r="H81" s="5"/>
      <c r="I81" s="5"/>
      <c r="J81" s="5"/>
      <c r="K81" s="5"/>
      <c r="L81" s="5"/>
      <c r="M81" s="5"/>
      <c r="N81" s="5"/>
      <c r="O81" s="17"/>
      <c r="P81" s="5"/>
      <c r="Q81" s="5"/>
      <c r="R81" s="5"/>
      <c r="S81" s="5"/>
      <c r="T81" s="5"/>
      <c r="U81" s="5"/>
      <c r="V81" s="5"/>
      <c r="W81" s="5"/>
      <c r="X81" s="5"/>
      <c r="Y81" s="16">
        <f t="shared" si="22"/>
        <v>0</v>
      </c>
      <c r="Z81" s="83"/>
      <c r="AA81">
        <f t="shared" si="21"/>
        <v>0</v>
      </c>
    </row>
    <row r="82" spans="1:28" ht="16.2" thickBot="1" x14ac:dyDescent="0.3">
      <c r="A82" s="72" t="s">
        <v>27</v>
      </c>
      <c r="B82" s="75"/>
      <c r="C82" s="22" t="s">
        <v>83</v>
      </c>
      <c r="D82" s="152"/>
      <c r="E82" s="4"/>
      <c r="F82" s="5"/>
      <c r="G82" s="5"/>
      <c r="H82" s="5"/>
      <c r="I82" s="5"/>
      <c r="J82" s="5"/>
      <c r="K82" s="5"/>
      <c r="L82" s="5"/>
      <c r="M82" s="5"/>
      <c r="N82" s="5"/>
      <c r="O82" s="17"/>
      <c r="P82" s="5"/>
      <c r="Q82" s="5"/>
      <c r="R82" s="5"/>
      <c r="S82" s="5"/>
      <c r="T82" s="5"/>
      <c r="U82" s="5"/>
      <c r="V82" s="5"/>
      <c r="W82" s="5"/>
      <c r="X82" s="5"/>
      <c r="Y82" s="16">
        <f t="shared" si="22"/>
        <v>0</v>
      </c>
      <c r="Z82" s="83"/>
      <c r="AA82">
        <f t="shared" si="21"/>
        <v>0</v>
      </c>
    </row>
    <row r="83" spans="1:28" ht="16.2" thickBot="1" x14ac:dyDescent="0.3">
      <c r="A83" s="72" t="s">
        <v>28</v>
      </c>
      <c r="B83" s="75"/>
      <c r="C83" s="22" t="s">
        <v>84</v>
      </c>
      <c r="D83" s="152"/>
      <c r="E83" s="4"/>
      <c r="F83" s="5"/>
      <c r="G83" s="5"/>
      <c r="H83" s="5"/>
      <c r="I83" s="5"/>
      <c r="J83" s="5"/>
      <c r="K83" s="5"/>
      <c r="L83" s="5"/>
      <c r="M83" s="5"/>
      <c r="N83" s="5"/>
      <c r="O83" s="17"/>
      <c r="P83" s="5"/>
      <c r="Q83" s="5"/>
      <c r="R83" s="5"/>
      <c r="S83" s="5"/>
      <c r="T83" s="5"/>
      <c r="U83" s="5"/>
      <c r="V83" s="5"/>
      <c r="W83" s="5"/>
      <c r="X83" s="5"/>
      <c r="Y83" s="16">
        <f t="shared" si="22"/>
        <v>0</v>
      </c>
      <c r="Z83" s="83"/>
      <c r="AA83">
        <f t="shared" si="21"/>
        <v>0</v>
      </c>
    </row>
    <row r="84" spans="1:28" ht="16.2" thickBot="1" x14ac:dyDescent="0.3">
      <c r="A84" s="72" t="s">
        <v>29</v>
      </c>
      <c r="B84" s="75"/>
      <c r="C84" s="22" t="s">
        <v>85</v>
      </c>
      <c r="D84" s="152"/>
      <c r="E84" s="4"/>
      <c r="F84" s="5"/>
      <c r="G84" s="5"/>
      <c r="H84" s="5"/>
      <c r="I84" s="5"/>
      <c r="J84" s="5"/>
      <c r="K84" s="5"/>
      <c r="L84" s="5"/>
      <c r="M84" s="5"/>
      <c r="N84" s="5"/>
      <c r="O84" s="17"/>
      <c r="P84" s="5"/>
      <c r="Q84" s="5"/>
      <c r="R84" s="5"/>
      <c r="S84" s="5"/>
      <c r="T84" s="5"/>
      <c r="U84" s="5"/>
      <c r="V84" s="5"/>
      <c r="W84" s="5"/>
      <c r="X84" s="5"/>
      <c r="Y84" s="16">
        <f t="shared" si="22"/>
        <v>0</v>
      </c>
      <c r="Z84" s="83"/>
      <c r="AA84">
        <f t="shared" si="21"/>
        <v>0</v>
      </c>
    </row>
    <row r="85" spans="1:28" ht="16.2" thickBot="1" x14ac:dyDescent="0.3">
      <c r="A85" s="73" t="s">
        <v>30</v>
      </c>
      <c r="B85" s="75"/>
      <c r="C85" s="115" t="s">
        <v>86</v>
      </c>
      <c r="D85" s="152"/>
      <c r="E85" s="4"/>
      <c r="F85" s="5"/>
      <c r="G85" s="5"/>
      <c r="H85" s="5"/>
      <c r="I85" s="5"/>
      <c r="J85" s="5"/>
      <c r="K85" s="5"/>
      <c r="L85" s="5"/>
      <c r="M85" s="5"/>
      <c r="N85" s="5"/>
      <c r="O85" s="17"/>
      <c r="P85" s="5"/>
      <c r="Q85" s="5"/>
      <c r="R85" s="5"/>
      <c r="S85" s="5"/>
      <c r="T85" s="5"/>
      <c r="U85" s="5"/>
      <c r="V85" s="5"/>
      <c r="W85" s="5"/>
      <c r="X85" s="5"/>
      <c r="Y85" s="16">
        <f t="shared" si="22"/>
        <v>0</v>
      </c>
      <c r="Z85" s="83"/>
      <c r="AA85">
        <f t="shared" si="21"/>
        <v>0</v>
      </c>
    </row>
    <row r="86" spans="1:28" ht="16.2" thickBot="1" x14ac:dyDescent="0.3">
      <c r="A86" s="73"/>
      <c r="B86" s="76"/>
      <c r="C86" s="115"/>
      <c r="D86" s="152"/>
      <c r="E86" s="4" t="s">
        <v>18</v>
      </c>
      <c r="F86" s="5"/>
      <c r="G86" s="5"/>
      <c r="H86" s="5"/>
      <c r="I86" s="5"/>
      <c r="J86" s="5"/>
      <c r="K86" s="5"/>
      <c r="L86" s="5"/>
      <c r="M86" s="5"/>
      <c r="N86" s="5"/>
      <c r="O86" s="17"/>
      <c r="P86" s="5"/>
      <c r="Q86" s="5"/>
      <c r="R86" s="5"/>
      <c r="S86" s="5"/>
      <c r="T86" s="5"/>
      <c r="U86" s="5"/>
      <c r="V86" s="5"/>
      <c r="W86" s="5"/>
      <c r="X86" s="5"/>
      <c r="Y86" s="16">
        <f t="shared" si="22"/>
        <v>0</v>
      </c>
      <c r="Z86" s="87"/>
      <c r="AA86">
        <f t="shared" si="21"/>
        <v>0</v>
      </c>
    </row>
    <row r="87" spans="1:28" ht="16.2" thickBot="1" x14ac:dyDescent="0.35">
      <c r="C87" s="26"/>
      <c r="D87" s="27"/>
      <c r="E87" s="81" t="s">
        <v>17</v>
      </c>
      <c r="F87" s="28"/>
      <c r="G87" s="28"/>
      <c r="H87" s="28"/>
      <c r="I87" s="28"/>
      <c r="J87" s="28"/>
      <c r="K87" s="28"/>
      <c r="L87" s="28"/>
      <c r="M87" s="28"/>
      <c r="N87" s="28"/>
      <c r="O87" s="29"/>
      <c r="P87" s="91">
        <f t="shared" ref="P87:X87" si="23">SUM(P74:P86)</f>
        <v>952</v>
      </c>
      <c r="Q87" s="91">
        <f>SUM(Q74:Q86)</f>
        <v>998</v>
      </c>
      <c r="R87" s="91">
        <f t="shared" si="23"/>
        <v>981</v>
      </c>
      <c r="S87" s="91">
        <f t="shared" si="23"/>
        <v>1021</v>
      </c>
      <c r="T87" s="91">
        <f t="shared" si="23"/>
        <v>1083</v>
      </c>
      <c r="U87" s="91">
        <f t="shared" si="23"/>
        <v>995</v>
      </c>
      <c r="V87" s="91">
        <f t="shared" si="23"/>
        <v>983</v>
      </c>
      <c r="W87" s="91">
        <f>SUM(W74:W86)</f>
        <v>974</v>
      </c>
      <c r="X87" s="91">
        <f t="shared" si="23"/>
        <v>991</v>
      </c>
      <c r="Y87" s="92">
        <f>SUM(P87:X87)</f>
        <v>8978</v>
      </c>
      <c r="Z87" s="86"/>
      <c r="AA87" s="95">
        <f>MAX(Z74:Z86)</f>
        <v>256</v>
      </c>
      <c r="AB87" s="79" t="s">
        <v>16</v>
      </c>
    </row>
    <row r="88" spans="1:28" x14ac:dyDescent="0.25">
      <c r="A88" s="71" t="s">
        <v>19</v>
      </c>
      <c r="B88" s="74"/>
      <c r="C88" s="59" t="s">
        <v>87</v>
      </c>
      <c r="D88" s="151" t="s">
        <v>128</v>
      </c>
      <c r="E88" s="2" t="s">
        <v>167</v>
      </c>
      <c r="F88" s="3"/>
      <c r="G88" s="3"/>
      <c r="H88" s="3"/>
      <c r="I88" s="3"/>
      <c r="J88" s="3"/>
      <c r="K88" s="3"/>
      <c r="L88" s="3"/>
      <c r="M88" s="3"/>
      <c r="N88" s="3"/>
      <c r="O88" s="16"/>
      <c r="P88">
        <v>196</v>
      </c>
      <c r="Q88" s="3"/>
      <c r="R88" s="3"/>
      <c r="S88" s="3"/>
      <c r="T88" s="3"/>
      <c r="U88" s="3"/>
      <c r="V88" s="3"/>
      <c r="W88" s="3"/>
      <c r="X88" s="3"/>
      <c r="Y88" s="17">
        <f>P88+Q88+R88+S88+T88+U88+V88+X88</f>
        <v>196</v>
      </c>
      <c r="Z88" s="83">
        <f t="shared" ref="Z88:Z95" si="24">Y88/COUNTIF(P88:X88,"&gt;0")</f>
        <v>196</v>
      </c>
      <c r="AA88">
        <f>COUNTIF(Q88:X88,"&gt;0")</f>
        <v>0</v>
      </c>
      <c r="AB88" s="45"/>
    </row>
    <row r="89" spans="1:28" x14ac:dyDescent="0.25">
      <c r="A89" s="72" t="s">
        <v>20</v>
      </c>
      <c r="B89" s="75"/>
      <c r="C89" s="22" t="s">
        <v>88</v>
      </c>
      <c r="D89" s="152"/>
      <c r="E89" s="4" t="s">
        <v>168</v>
      </c>
      <c r="F89" s="5"/>
      <c r="G89" s="5"/>
      <c r="H89" s="5"/>
      <c r="I89" s="5"/>
      <c r="J89" s="5"/>
      <c r="K89" s="5"/>
      <c r="L89" s="5"/>
      <c r="M89" s="5"/>
      <c r="N89" s="5"/>
      <c r="O89" s="17"/>
      <c r="P89" s="5">
        <v>242</v>
      </c>
      <c r="Q89" s="5"/>
      <c r="R89" s="5"/>
      <c r="S89" s="5"/>
      <c r="T89" s="5"/>
      <c r="U89" s="5">
        <v>256</v>
      </c>
      <c r="V89" s="5"/>
      <c r="W89" s="5">
        <v>281</v>
      </c>
      <c r="X89" s="5">
        <v>233</v>
      </c>
      <c r="Y89" s="17">
        <f>P89+Q89+R89+S89+T89+U89+V89+X89+W89</f>
        <v>1012</v>
      </c>
      <c r="Z89" s="83">
        <f t="shared" si="24"/>
        <v>253</v>
      </c>
      <c r="AA89">
        <f t="shared" ref="AA89:AA99" si="25">COUNTIF(P89:X89,"&gt;0")</f>
        <v>4</v>
      </c>
      <c r="AB89" s="45"/>
    </row>
    <row r="90" spans="1:28" x14ac:dyDescent="0.25">
      <c r="A90" s="72" t="s">
        <v>21</v>
      </c>
      <c r="B90" s="75"/>
      <c r="C90" s="22" t="s">
        <v>89</v>
      </c>
      <c r="D90" s="152"/>
      <c r="E90" s="4" t="s">
        <v>169</v>
      </c>
      <c r="F90" s="5"/>
      <c r="G90" s="5"/>
      <c r="H90" s="5"/>
      <c r="I90" s="5"/>
      <c r="J90" s="5"/>
      <c r="K90" s="5"/>
      <c r="L90" s="5"/>
      <c r="M90" s="5"/>
      <c r="N90" s="5"/>
      <c r="O90" s="17"/>
      <c r="P90" s="5">
        <v>243</v>
      </c>
      <c r="Q90" s="5">
        <v>268</v>
      </c>
      <c r="R90" s="5"/>
      <c r="S90" s="5"/>
      <c r="T90" s="5">
        <v>237</v>
      </c>
      <c r="U90" s="5">
        <v>263</v>
      </c>
      <c r="V90" s="5">
        <v>232</v>
      </c>
      <c r="W90" s="5"/>
      <c r="X90" s="5">
        <v>209</v>
      </c>
      <c r="Y90" s="17">
        <f t="shared" ref="Y90:Y99" si="26">P90+Q90+R90+S90+T90+U90+V90+X90</f>
        <v>1452</v>
      </c>
      <c r="Z90" s="83">
        <f t="shared" si="24"/>
        <v>242</v>
      </c>
      <c r="AA90">
        <f t="shared" si="25"/>
        <v>6</v>
      </c>
    </row>
    <row r="91" spans="1:28" x14ac:dyDescent="0.25">
      <c r="A91" s="72" t="s">
        <v>22</v>
      </c>
      <c r="B91" s="75"/>
      <c r="C91" s="22" t="s">
        <v>90</v>
      </c>
      <c r="D91" s="152"/>
      <c r="E91" s="4" t="s">
        <v>170</v>
      </c>
      <c r="F91" s="5"/>
      <c r="G91" s="5"/>
      <c r="H91" s="5"/>
      <c r="I91" s="5"/>
      <c r="J91" s="5"/>
      <c r="K91" s="5"/>
      <c r="L91" s="5"/>
      <c r="M91" s="5"/>
      <c r="N91" s="5"/>
      <c r="O91" s="17"/>
      <c r="P91" s="5">
        <v>262</v>
      </c>
      <c r="Q91" s="5"/>
      <c r="R91" s="5">
        <v>240</v>
      </c>
      <c r="S91" s="5"/>
      <c r="T91" s="5">
        <v>257</v>
      </c>
      <c r="U91" s="5"/>
      <c r="V91" s="5">
        <v>214</v>
      </c>
      <c r="W91" s="5">
        <v>251</v>
      </c>
      <c r="X91" s="5">
        <v>254</v>
      </c>
      <c r="Y91" s="17">
        <f>P91+Q91+R91+S91+T91+U91+V91+X91+W91</f>
        <v>1478</v>
      </c>
      <c r="Z91" s="83">
        <f t="shared" si="24"/>
        <v>246.33333333333334</v>
      </c>
      <c r="AA91">
        <f t="shared" si="25"/>
        <v>6</v>
      </c>
    </row>
    <row r="92" spans="1:28" x14ac:dyDescent="0.25">
      <c r="A92" s="72" t="s">
        <v>23</v>
      </c>
      <c r="B92" s="75"/>
      <c r="C92" s="22" t="s">
        <v>91</v>
      </c>
      <c r="D92" s="152"/>
      <c r="E92" s="4" t="s">
        <v>173</v>
      </c>
      <c r="F92" s="5"/>
      <c r="G92" s="5"/>
      <c r="H92" s="5"/>
      <c r="I92" s="5"/>
      <c r="J92" s="5"/>
      <c r="K92" s="5"/>
      <c r="L92" s="5"/>
      <c r="M92" s="5"/>
      <c r="N92" s="5"/>
      <c r="O92" s="17"/>
      <c r="P92" s="5"/>
      <c r="Q92" s="5">
        <v>243</v>
      </c>
      <c r="R92" s="5">
        <v>266</v>
      </c>
      <c r="S92" s="5">
        <v>253</v>
      </c>
      <c r="T92" s="5">
        <v>248</v>
      </c>
      <c r="U92" s="5">
        <v>252</v>
      </c>
      <c r="V92" s="5">
        <v>245</v>
      </c>
      <c r="W92" s="5">
        <v>266</v>
      </c>
      <c r="X92" s="5"/>
      <c r="Y92" s="17">
        <f>P92+Q92+R92+S92+T92+U92+V92+X92+W92</f>
        <v>1773</v>
      </c>
      <c r="Z92" s="83">
        <f t="shared" si="24"/>
        <v>253.28571428571428</v>
      </c>
      <c r="AA92">
        <f t="shared" si="25"/>
        <v>7</v>
      </c>
    </row>
    <row r="93" spans="1:28" x14ac:dyDescent="0.25">
      <c r="A93" s="72" t="s">
        <v>24</v>
      </c>
      <c r="B93" s="75"/>
      <c r="C93" s="22" t="s">
        <v>92</v>
      </c>
      <c r="D93" s="152"/>
      <c r="E93" s="4" t="s">
        <v>174</v>
      </c>
      <c r="F93" s="5"/>
      <c r="G93" s="5"/>
      <c r="H93" s="5"/>
      <c r="I93" s="5"/>
      <c r="J93" s="5"/>
      <c r="K93" s="5"/>
      <c r="L93" s="5"/>
      <c r="M93" s="5"/>
      <c r="N93" s="5"/>
      <c r="O93" s="17"/>
      <c r="P93" s="5"/>
      <c r="Q93" s="5">
        <v>245</v>
      </c>
      <c r="R93" s="5">
        <v>265</v>
      </c>
      <c r="S93" s="5">
        <v>256</v>
      </c>
      <c r="T93" s="5">
        <v>256</v>
      </c>
      <c r="U93" s="5"/>
      <c r="V93" s="5"/>
      <c r="W93" s="5"/>
      <c r="X93" s="5"/>
      <c r="Y93" s="17">
        <f t="shared" si="26"/>
        <v>1022</v>
      </c>
      <c r="Z93" s="83">
        <f t="shared" si="24"/>
        <v>255.5</v>
      </c>
      <c r="AA93">
        <f t="shared" si="25"/>
        <v>4</v>
      </c>
    </row>
    <row r="94" spans="1:28" x14ac:dyDescent="0.25">
      <c r="A94" s="72" t="s">
        <v>25</v>
      </c>
      <c r="B94" s="75"/>
      <c r="C94" s="22" t="s">
        <v>93</v>
      </c>
      <c r="D94" s="152"/>
      <c r="E94" s="7" t="s">
        <v>175</v>
      </c>
      <c r="F94" s="8"/>
      <c r="G94" s="8"/>
      <c r="H94" s="8"/>
      <c r="I94" s="8"/>
      <c r="J94" s="8"/>
      <c r="K94" s="8"/>
      <c r="L94" s="8"/>
      <c r="M94" s="8"/>
      <c r="N94" s="8"/>
      <c r="O94" s="18"/>
      <c r="P94" s="8"/>
      <c r="Q94" s="8">
        <v>259</v>
      </c>
      <c r="R94" s="8">
        <v>284</v>
      </c>
      <c r="S94" s="8">
        <v>267</v>
      </c>
      <c r="T94" s="8"/>
      <c r="U94" s="8">
        <v>268</v>
      </c>
      <c r="V94" s="8">
        <v>270</v>
      </c>
      <c r="W94" s="8">
        <v>250</v>
      </c>
      <c r="X94" s="8"/>
      <c r="Y94" s="17">
        <f>P94+Q94+R94+S94+T94+U94+V94+X94+W94</f>
        <v>1598</v>
      </c>
      <c r="Z94" s="83">
        <f t="shared" si="24"/>
        <v>266.33333333333331</v>
      </c>
      <c r="AA94">
        <f t="shared" si="25"/>
        <v>6</v>
      </c>
    </row>
    <row r="95" spans="1:28" x14ac:dyDescent="0.25">
      <c r="A95" s="72" t="s">
        <v>26</v>
      </c>
      <c r="B95" s="75"/>
      <c r="C95" s="22" t="s">
        <v>94</v>
      </c>
      <c r="D95" s="152"/>
      <c r="E95" s="7" t="s">
        <v>191</v>
      </c>
      <c r="F95" s="8"/>
      <c r="G95" s="8"/>
      <c r="H95" s="8"/>
      <c r="I95" s="8"/>
      <c r="J95" s="8"/>
      <c r="K95" s="8"/>
      <c r="L95" s="8"/>
      <c r="M95" s="8"/>
      <c r="N95" s="8"/>
      <c r="O95" s="18"/>
      <c r="P95" s="8"/>
      <c r="Q95" s="8"/>
      <c r="R95" s="8"/>
      <c r="S95" s="8">
        <v>230</v>
      </c>
      <c r="T95" s="8"/>
      <c r="U95" s="8"/>
      <c r="V95" s="8"/>
      <c r="W95" s="8"/>
      <c r="X95" s="8">
        <v>244</v>
      </c>
      <c r="Y95" s="17">
        <f t="shared" si="26"/>
        <v>474</v>
      </c>
      <c r="Z95" s="83">
        <f t="shared" si="24"/>
        <v>237</v>
      </c>
      <c r="AA95">
        <f t="shared" si="25"/>
        <v>2</v>
      </c>
    </row>
    <row r="96" spans="1:28" x14ac:dyDescent="0.25">
      <c r="A96" s="72" t="s">
        <v>27</v>
      </c>
      <c r="B96" s="75"/>
      <c r="C96" s="22" t="s">
        <v>95</v>
      </c>
      <c r="D96" s="152"/>
      <c r="E96" s="7"/>
      <c r="F96" s="8"/>
      <c r="G96" s="8"/>
      <c r="H96" s="8"/>
      <c r="I96" s="8"/>
      <c r="J96" s="8"/>
      <c r="K96" s="8"/>
      <c r="L96" s="8"/>
      <c r="M96" s="8"/>
      <c r="N96" s="8"/>
      <c r="O96" s="18"/>
      <c r="P96" s="8"/>
      <c r="Q96" s="8"/>
      <c r="R96" s="8"/>
      <c r="S96" s="8"/>
      <c r="T96" s="8"/>
      <c r="U96" s="8"/>
      <c r="V96" s="8"/>
      <c r="W96" s="8"/>
      <c r="X96" s="8"/>
      <c r="Y96" s="17">
        <f t="shared" si="26"/>
        <v>0</v>
      </c>
      <c r="Z96" s="83"/>
      <c r="AA96">
        <f t="shared" si="25"/>
        <v>0</v>
      </c>
    </row>
    <row r="97" spans="1:28" x14ac:dyDescent="0.25">
      <c r="A97" s="72" t="s">
        <v>28</v>
      </c>
      <c r="B97" s="75"/>
      <c r="C97" s="22" t="s">
        <v>96</v>
      </c>
      <c r="D97" s="152"/>
      <c r="E97" s="7"/>
      <c r="F97" s="8"/>
      <c r="G97" s="8"/>
      <c r="H97" s="8"/>
      <c r="I97" s="8"/>
      <c r="J97" s="8"/>
      <c r="K97" s="8"/>
      <c r="L97" s="8"/>
      <c r="M97" s="8"/>
      <c r="N97" s="8"/>
      <c r="O97" s="18"/>
      <c r="P97" s="8"/>
      <c r="Q97" s="8"/>
      <c r="R97" s="8"/>
      <c r="S97" s="8"/>
      <c r="T97" s="8"/>
      <c r="U97" s="8"/>
      <c r="V97" s="8"/>
      <c r="W97" s="8"/>
      <c r="X97" s="8"/>
      <c r="Y97" s="17">
        <f t="shared" si="26"/>
        <v>0</v>
      </c>
      <c r="Z97" s="83"/>
      <c r="AA97">
        <f t="shared" si="25"/>
        <v>0</v>
      </c>
    </row>
    <row r="98" spans="1:28" ht="16.2" thickBot="1" x14ac:dyDescent="0.3">
      <c r="A98" s="73" t="s">
        <v>29</v>
      </c>
      <c r="B98" s="75"/>
      <c r="C98" s="115" t="s">
        <v>97</v>
      </c>
      <c r="D98" s="152"/>
      <c r="E98" s="7"/>
      <c r="F98" s="8"/>
      <c r="G98" s="8"/>
      <c r="H98" s="8"/>
      <c r="I98" s="8"/>
      <c r="J98" s="8"/>
      <c r="K98" s="8"/>
      <c r="L98" s="8"/>
      <c r="M98" s="8"/>
      <c r="N98" s="8"/>
      <c r="O98" s="18"/>
      <c r="P98" s="8"/>
      <c r="Q98" s="8"/>
      <c r="R98" s="8"/>
      <c r="S98" s="8"/>
      <c r="T98" s="8"/>
      <c r="U98" s="8"/>
      <c r="V98" s="8"/>
      <c r="W98" s="8"/>
      <c r="X98" s="8"/>
      <c r="Y98" s="17">
        <f t="shared" si="26"/>
        <v>0</v>
      </c>
      <c r="Z98" s="83"/>
      <c r="AA98">
        <f t="shared" si="25"/>
        <v>0</v>
      </c>
    </row>
    <row r="99" spans="1:28" ht="16.2" thickBot="1" x14ac:dyDescent="0.3">
      <c r="A99" s="73"/>
      <c r="B99" s="76"/>
      <c r="C99" s="115"/>
      <c r="D99" s="152"/>
      <c r="E99" s="7" t="s">
        <v>18</v>
      </c>
      <c r="F99" s="8"/>
      <c r="G99" s="8"/>
      <c r="H99" s="8"/>
      <c r="I99" s="8"/>
      <c r="J99" s="8"/>
      <c r="K99" s="8"/>
      <c r="L99" s="8"/>
      <c r="M99" s="8"/>
      <c r="N99" s="8"/>
      <c r="O99" s="18"/>
      <c r="P99" s="8"/>
      <c r="Q99" s="8"/>
      <c r="R99" s="8"/>
      <c r="S99" s="8"/>
      <c r="T99" s="8"/>
      <c r="U99" s="8"/>
      <c r="V99" s="8"/>
      <c r="W99" s="8"/>
      <c r="X99" s="8"/>
      <c r="Y99" s="17">
        <f t="shared" si="26"/>
        <v>0</v>
      </c>
      <c r="Z99" s="83"/>
      <c r="AA99">
        <f t="shared" si="25"/>
        <v>0</v>
      </c>
    </row>
    <row r="100" spans="1:28" ht="16.2" thickBot="1" x14ac:dyDescent="0.35">
      <c r="C100" s="39"/>
      <c r="D100" s="41"/>
      <c r="E100" s="81" t="s">
        <v>17</v>
      </c>
      <c r="F100" s="28"/>
      <c r="G100" s="28"/>
      <c r="H100" s="28"/>
      <c r="I100" s="28"/>
      <c r="J100" s="28"/>
      <c r="K100" s="28"/>
      <c r="L100" s="28"/>
      <c r="M100" s="28"/>
      <c r="N100" s="28"/>
      <c r="O100" s="40"/>
      <c r="P100" s="91">
        <f t="shared" ref="P100:Y100" si="27">SUM(P88:P99)</f>
        <v>943</v>
      </c>
      <c r="Q100" s="91">
        <f>SUM(Q88:Q99)</f>
        <v>1015</v>
      </c>
      <c r="R100" s="91">
        <f t="shared" si="27"/>
        <v>1055</v>
      </c>
      <c r="S100" s="91">
        <f t="shared" si="27"/>
        <v>1006</v>
      </c>
      <c r="T100" s="91">
        <f t="shared" si="27"/>
        <v>998</v>
      </c>
      <c r="U100" s="91">
        <f t="shared" si="27"/>
        <v>1039</v>
      </c>
      <c r="V100" s="91">
        <f t="shared" si="27"/>
        <v>961</v>
      </c>
      <c r="W100" s="91">
        <f>SUM(W89:W99)</f>
        <v>1048</v>
      </c>
      <c r="X100" s="91">
        <f t="shared" si="27"/>
        <v>940</v>
      </c>
      <c r="Y100" s="92">
        <f t="shared" si="27"/>
        <v>9005</v>
      </c>
      <c r="Z100" s="88"/>
      <c r="AA100" s="95">
        <f>MAX(Z88:Z99)</f>
        <v>266.33333333333331</v>
      </c>
      <c r="AB100" s="79" t="s">
        <v>16</v>
      </c>
    </row>
    <row r="101" spans="1:28" x14ac:dyDescent="0.3">
      <c r="C101" s="14"/>
      <c r="D101" s="10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9"/>
      <c r="P101" s="30"/>
      <c r="Q101" s="30"/>
      <c r="R101" s="30"/>
      <c r="S101" s="30"/>
      <c r="T101" s="30"/>
      <c r="U101" s="30"/>
      <c r="V101" s="30"/>
      <c r="W101" s="30"/>
      <c r="X101" s="30"/>
      <c r="Y101" s="38"/>
      <c r="Z101" s="89"/>
    </row>
    <row r="102" spans="1:28" ht="18" thickBot="1" x14ac:dyDescent="0.3">
      <c r="C102" s="13"/>
      <c r="D102" s="11"/>
      <c r="E102" s="20"/>
      <c r="F102" s="15" t="s">
        <v>0</v>
      </c>
      <c r="G102" s="15" t="s">
        <v>1</v>
      </c>
      <c r="H102" s="15" t="s">
        <v>2</v>
      </c>
      <c r="I102" s="15" t="s">
        <v>3</v>
      </c>
      <c r="J102" s="15" t="s">
        <v>4</v>
      </c>
      <c r="K102" s="15" t="s">
        <v>5</v>
      </c>
      <c r="L102" s="15" t="s">
        <v>6</v>
      </c>
      <c r="M102" s="15" t="s">
        <v>7</v>
      </c>
      <c r="N102" s="15" t="s">
        <v>8</v>
      </c>
      <c r="O102" s="13" t="s">
        <v>9</v>
      </c>
      <c r="P102" s="9" t="s">
        <v>0</v>
      </c>
      <c r="Q102" s="9" t="s">
        <v>1</v>
      </c>
      <c r="R102" s="9" t="s">
        <v>2</v>
      </c>
      <c r="S102" s="9" t="s">
        <v>3</v>
      </c>
      <c r="T102" s="9" t="s">
        <v>4</v>
      </c>
      <c r="U102" s="9" t="s">
        <v>5</v>
      </c>
      <c r="V102" s="9" t="s">
        <v>6</v>
      </c>
      <c r="W102" s="9" t="s">
        <v>7</v>
      </c>
      <c r="X102" s="9" t="s">
        <v>8</v>
      </c>
      <c r="Y102" s="13" t="s">
        <v>9</v>
      </c>
      <c r="Z102" s="86"/>
      <c r="AA102" s="9" t="s">
        <v>11</v>
      </c>
    </row>
    <row r="103" spans="1:28" ht="16.2" thickBot="1" x14ac:dyDescent="0.3">
      <c r="A103" s="71" t="s">
        <v>19</v>
      </c>
      <c r="B103" s="74"/>
      <c r="C103" s="59" t="s">
        <v>98</v>
      </c>
      <c r="D103" s="151" t="s">
        <v>129</v>
      </c>
      <c r="E103" s="2" t="s">
        <v>163</v>
      </c>
      <c r="F103" s="3"/>
      <c r="G103" s="3"/>
      <c r="H103" s="3"/>
      <c r="I103" s="3"/>
      <c r="J103" s="3"/>
      <c r="K103" s="3"/>
      <c r="L103" s="3"/>
      <c r="M103" s="3"/>
      <c r="N103" s="3"/>
      <c r="O103" s="16"/>
      <c r="P103" s="3">
        <v>260</v>
      </c>
      <c r="Q103" s="3">
        <v>240</v>
      </c>
      <c r="R103" s="3">
        <v>269</v>
      </c>
      <c r="S103" s="3">
        <v>263</v>
      </c>
      <c r="T103" s="3">
        <v>268</v>
      </c>
      <c r="U103" s="3"/>
      <c r="V103" s="3">
        <v>273</v>
      </c>
      <c r="W103" s="3">
        <v>253</v>
      </c>
      <c r="X103" s="159">
        <v>301</v>
      </c>
      <c r="Y103" s="16">
        <f t="shared" ref="Y103:Y109" si="28">P103+Q103+R103+S103+T103+U103+V103+X103+W103</f>
        <v>2127</v>
      </c>
      <c r="Z103" s="82">
        <f t="shared" ref="Z103:Z109" si="29">Y103/COUNTIF(P103:X103,"&gt;0")</f>
        <v>265.875</v>
      </c>
      <c r="AA103">
        <f t="shared" ref="AA103:AA114" si="30">COUNTIF(P103:X103,"&gt;0")</f>
        <v>8</v>
      </c>
    </row>
    <row r="104" spans="1:28" ht="16.2" thickBot="1" x14ac:dyDescent="0.3">
      <c r="A104" s="72" t="s">
        <v>20</v>
      </c>
      <c r="B104" s="75"/>
      <c r="C104" s="22" t="s">
        <v>99</v>
      </c>
      <c r="D104" s="152"/>
      <c r="E104" s="4" t="s">
        <v>164</v>
      </c>
      <c r="F104" s="5"/>
      <c r="G104" s="5"/>
      <c r="H104" s="5"/>
      <c r="I104" s="5"/>
      <c r="J104" s="5"/>
      <c r="K104" s="5"/>
      <c r="L104" s="5"/>
      <c r="M104" s="5"/>
      <c r="N104" s="5"/>
      <c r="O104" s="17"/>
      <c r="P104" s="5">
        <v>236</v>
      </c>
      <c r="Q104" s="5"/>
      <c r="R104" s="5">
        <v>272</v>
      </c>
      <c r="S104" s="5">
        <v>257</v>
      </c>
      <c r="T104" s="5"/>
      <c r="U104" s="5"/>
      <c r="V104" s="5"/>
      <c r="W104" s="5">
        <v>269</v>
      </c>
      <c r="X104" s="5">
        <v>251</v>
      </c>
      <c r="Y104" s="16">
        <f t="shared" si="28"/>
        <v>1285</v>
      </c>
      <c r="Z104" s="83">
        <f t="shared" si="29"/>
        <v>257</v>
      </c>
      <c r="AA104">
        <f t="shared" si="30"/>
        <v>5</v>
      </c>
    </row>
    <row r="105" spans="1:28" ht="16.2" thickBot="1" x14ac:dyDescent="0.3">
      <c r="A105" s="72" t="s">
        <v>21</v>
      </c>
      <c r="B105" s="75"/>
      <c r="C105" s="22" t="s">
        <v>100</v>
      </c>
      <c r="D105" s="152"/>
      <c r="E105" s="4" t="s">
        <v>165</v>
      </c>
      <c r="F105" s="5"/>
      <c r="G105" s="5"/>
      <c r="H105" s="5"/>
      <c r="I105" s="5"/>
      <c r="J105" s="5"/>
      <c r="K105" s="5"/>
      <c r="L105" s="5"/>
      <c r="M105" s="5"/>
      <c r="N105" s="5"/>
      <c r="O105" s="17"/>
      <c r="P105" s="5">
        <v>259</v>
      </c>
      <c r="Q105" s="5">
        <v>272</v>
      </c>
      <c r="R105" s="5">
        <v>285</v>
      </c>
      <c r="S105" s="5">
        <v>265</v>
      </c>
      <c r="T105" s="5">
        <v>254</v>
      </c>
      <c r="U105" s="5">
        <v>248</v>
      </c>
      <c r="V105" s="5">
        <v>259</v>
      </c>
      <c r="W105" s="5">
        <v>250</v>
      </c>
      <c r="X105" s="5">
        <v>253</v>
      </c>
      <c r="Y105" s="16">
        <f t="shared" si="28"/>
        <v>2345</v>
      </c>
      <c r="Z105" s="83">
        <f t="shared" si="29"/>
        <v>260.55555555555554</v>
      </c>
      <c r="AA105">
        <f t="shared" si="30"/>
        <v>9</v>
      </c>
    </row>
    <row r="106" spans="1:28" ht="16.2" thickBot="1" x14ac:dyDescent="0.3">
      <c r="A106" s="72" t="s">
        <v>22</v>
      </c>
      <c r="B106" s="75"/>
      <c r="C106" s="22" t="s">
        <v>101</v>
      </c>
      <c r="D106" s="152"/>
      <c r="E106" s="4" t="s">
        <v>166</v>
      </c>
      <c r="F106" s="5"/>
      <c r="G106" s="5"/>
      <c r="H106" s="5"/>
      <c r="I106" s="5"/>
      <c r="J106" s="5"/>
      <c r="K106" s="5"/>
      <c r="L106" s="5"/>
      <c r="M106" s="5"/>
      <c r="N106" s="5"/>
      <c r="O106" s="17"/>
      <c r="P106" s="5">
        <v>252</v>
      </c>
      <c r="Q106" s="5">
        <v>260</v>
      </c>
      <c r="R106" s="5">
        <v>251</v>
      </c>
      <c r="S106" s="5">
        <v>267</v>
      </c>
      <c r="T106" s="5">
        <v>273</v>
      </c>
      <c r="U106" s="5">
        <v>240</v>
      </c>
      <c r="V106" s="5">
        <v>239</v>
      </c>
      <c r="W106" s="5">
        <v>276</v>
      </c>
      <c r="X106" s="5"/>
      <c r="Y106" s="16">
        <f t="shared" si="28"/>
        <v>2058</v>
      </c>
      <c r="Z106" s="83">
        <f t="shared" si="29"/>
        <v>257.25</v>
      </c>
      <c r="AA106">
        <f t="shared" si="30"/>
        <v>8</v>
      </c>
    </row>
    <row r="107" spans="1:28" ht="16.2" thickBot="1" x14ac:dyDescent="0.3">
      <c r="A107" s="72" t="s">
        <v>23</v>
      </c>
      <c r="B107" s="75"/>
      <c r="C107" s="22" t="s">
        <v>102</v>
      </c>
      <c r="D107" s="152"/>
      <c r="E107" s="4" t="s">
        <v>180</v>
      </c>
      <c r="F107" s="5"/>
      <c r="G107" s="5"/>
      <c r="H107" s="5"/>
      <c r="I107" s="5"/>
      <c r="J107" s="5"/>
      <c r="K107" s="5"/>
      <c r="L107" s="5"/>
      <c r="M107" s="5"/>
      <c r="N107" s="5"/>
      <c r="O107" s="17"/>
      <c r="P107" s="5"/>
      <c r="Q107" s="5">
        <v>276</v>
      </c>
      <c r="R107" s="5"/>
      <c r="S107" s="5"/>
      <c r="T107" s="5">
        <v>258</v>
      </c>
      <c r="U107" s="5"/>
      <c r="V107" s="5"/>
      <c r="W107" s="5"/>
      <c r="X107" s="5">
        <v>266</v>
      </c>
      <c r="Y107" s="16">
        <f t="shared" si="28"/>
        <v>800</v>
      </c>
      <c r="Z107" s="83">
        <f t="shared" si="29"/>
        <v>266.66666666666669</v>
      </c>
      <c r="AA107">
        <f t="shared" si="30"/>
        <v>3</v>
      </c>
    </row>
    <row r="108" spans="1:28" ht="16.2" thickBot="1" x14ac:dyDescent="0.3">
      <c r="A108" s="72" t="s">
        <v>24</v>
      </c>
      <c r="B108" s="75"/>
      <c r="C108" s="22" t="s">
        <v>103</v>
      </c>
      <c r="D108" s="152"/>
      <c r="E108" s="4" t="s">
        <v>198</v>
      </c>
      <c r="F108" s="5"/>
      <c r="G108" s="5"/>
      <c r="H108" s="5"/>
      <c r="I108" s="5"/>
      <c r="J108" s="5"/>
      <c r="K108" s="5"/>
      <c r="L108" s="5"/>
      <c r="M108" s="5"/>
      <c r="N108" s="5"/>
      <c r="O108" s="18"/>
      <c r="P108" s="5"/>
      <c r="Q108" s="5"/>
      <c r="R108" s="5"/>
      <c r="S108" s="5"/>
      <c r="T108" s="5"/>
      <c r="U108" s="5">
        <v>244</v>
      </c>
      <c r="V108" s="5"/>
      <c r="W108" s="5"/>
      <c r="X108" s="5"/>
      <c r="Y108" s="16">
        <f t="shared" si="28"/>
        <v>244</v>
      </c>
      <c r="Z108" s="83">
        <f t="shared" si="29"/>
        <v>244</v>
      </c>
      <c r="AA108">
        <f t="shared" si="30"/>
        <v>1</v>
      </c>
    </row>
    <row r="109" spans="1:28" ht="16.2" thickBot="1" x14ac:dyDescent="0.3">
      <c r="A109" s="72" t="s">
        <v>25</v>
      </c>
      <c r="B109" s="75"/>
      <c r="C109" s="22" t="s">
        <v>104</v>
      </c>
      <c r="D109" s="152"/>
      <c r="E109" s="4" t="s">
        <v>199</v>
      </c>
      <c r="F109" s="5"/>
      <c r="G109" s="5"/>
      <c r="H109" s="5"/>
      <c r="I109" s="5"/>
      <c r="J109" s="5"/>
      <c r="K109" s="5"/>
      <c r="L109" s="5"/>
      <c r="M109" s="5"/>
      <c r="N109" s="5"/>
      <c r="O109" s="18"/>
      <c r="P109" s="5"/>
      <c r="Q109" s="5"/>
      <c r="R109" s="5"/>
      <c r="S109" s="5"/>
      <c r="T109" s="5"/>
      <c r="U109" s="5">
        <v>242</v>
      </c>
      <c r="V109" s="5">
        <v>218</v>
      </c>
      <c r="W109" s="5"/>
      <c r="X109" s="5"/>
      <c r="Y109" s="16">
        <f t="shared" si="28"/>
        <v>460</v>
      </c>
      <c r="Z109" s="83">
        <f t="shared" si="29"/>
        <v>230</v>
      </c>
      <c r="AA109">
        <f t="shared" si="30"/>
        <v>2</v>
      </c>
    </row>
    <row r="110" spans="1:28" ht="16.2" thickBot="1" x14ac:dyDescent="0.3">
      <c r="A110" s="72" t="s">
        <v>26</v>
      </c>
      <c r="B110" s="75"/>
      <c r="C110" s="22" t="s">
        <v>105</v>
      </c>
      <c r="D110" s="152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18"/>
      <c r="P110" s="5"/>
      <c r="Q110" s="5"/>
      <c r="R110" s="5"/>
      <c r="S110" s="5"/>
      <c r="T110" s="5"/>
      <c r="U110" s="5"/>
      <c r="V110" s="5"/>
      <c r="W110" s="5"/>
      <c r="X110" s="5"/>
      <c r="Y110" s="16">
        <f t="shared" ref="Y110:Y114" si="31">P110+Q110+R110+S110+T110+U110+V110+X110</f>
        <v>0</v>
      </c>
      <c r="Z110" s="83"/>
      <c r="AA110">
        <f t="shared" si="30"/>
        <v>0</v>
      </c>
    </row>
    <row r="111" spans="1:28" ht="16.2" thickBot="1" x14ac:dyDescent="0.3">
      <c r="A111" s="72" t="s">
        <v>27</v>
      </c>
      <c r="B111" s="75"/>
      <c r="C111" s="22" t="s">
        <v>106</v>
      </c>
      <c r="D111" s="152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18"/>
      <c r="P111" s="5"/>
      <c r="Q111" s="5"/>
      <c r="R111" s="5"/>
      <c r="S111" s="5"/>
      <c r="T111" s="5"/>
      <c r="U111" s="5"/>
      <c r="V111" s="5"/>
      <c r="W111" s="5"/>
      <c r="X111" s="5"/>
      <c r="Y111" s="16">
        <f t="shared" si="31"/>
        <v>0</v>
      </c>
      <c r="Z111" s="83"/>
      <c r="AA111">
        <f t="shared" si="30"/>
        <v>0</v>
      </c>
    </row>
    <row r="112" spans="1:28" ht="16.2" thickBot="1" x14ac:dyDescent="0.3">
      <c r="A112" s="72" t="s">
        <v>28</v>
      </c>
      <c r="B112" s="75"/>
      <c r="C112" s="22" t="s">
        <v>107</v>
      </c>
      <c r="D112" s="152"/>
      <c r="E112" s="7"/>
      <c r="F112" s="8"/>
      <c r="G112" s="8"/>
      <c r="H112" s="8"/>
      <c r="I112" s="8"/>
      <c r="J112" s="8"/>
      <c r="K112" s="8"/>
      <c r="L112" s="8"/>
      <c r="M112" s="8"/>
      <c r="N112" s="8"/>
      <c r="O112" s="18"/>
      <c r="P112" s="8"/>
      <c r="Q112" s="8"/>
      <c r="R112" s="8"/>
      <c r="S112" s="8"/>
      <c r="T112" s="8"/>
      <c r="U112" s="8"/>
      <c r="V112" s="8"/>
      <c r="W112" s="8"/>
      <c r="X112" s="8"/>
      <c r="Y112" s="16">
        <f t="shared" si="31"/>
        <v>0</v>
      </c>
      <c r="Z112" s="83"/>
      <c r="AA112">
        <f t="shared" si="30"/>
        <v>0</v>
      </c>
    </row>
    <row r="113" spans="1:28" ht="16.2" thickBot="1" x14ac:dyDescent="0.3">
      <c r="A113" s="73" t="s">
        <v>29</v>
      </c>
      <c r="B113" s="75"/>
      <c r="C113" s="115" t="s">
        <v>108</v>
      </c>
      <c r="D113" s="152"/>
      <c r="E113" s="7"/>
      <c r="F113" s="8"/>
      <c r="G113" s="8"/>
      <c r="H113" s="8"/>
      <c r="I113" s="8"/>
      <c r="J113" s="8"/>
      <c r="K113" s="8"/>
      <c r="L113" s="8"/>
      <c r="M113" s="8"/>
      <c r="N113" s="8"/>
      <c r="O113" s="18"/>
      <c r="P113" s="8"/>
      <c r="Q113" s="8"/>
      <c r="R113" s="8"/>
      <c r="S113" s="8"/>
      <c r="T113" s="8"/>
      <c r="U113" s="8"/>
      <c r="V113" s="8"/>
      <c r="W113" s="8"/>
      <c r="X113" s="8"/>
      <c r="Y113" s="16">
        <f t="shared" si="31"/>
        <v>0</v>
      </c>
      <c r="Z113" s="83"/>
      <c r="AA113">
        <f t="shared" si="30"/>
        <v>0</v>
      </c>
    </row>
    <row r="114" spans="1:28" ht="16.2" thickBot="1" x14ac:dyDescent="0.3">
      <c r="A114" s="73"/>
      <c r="B114" s="76"/>
      <c r="C114" s="115"/>
      <c r="D114" s="152"/>
      <c r="E114" s="7" t="s">
        <v>18</v>
      </c>
      <c r="F114" s="8"/>
      <c r="G114" s="8"/>
      <c r="H114" s="8"/>
      <c r="I114" s="8"/>
      <c r="J114" s="8"/>
      <c r="K114" s="8"/>
      <c r="L114" s="8"/>
      <c r="M114" s="8"/>
      <c r="N114" s="8"/>
      <c r="O114" s="18"/>
      <c r="P114" s="8"/>
      <c r="Q114" s="8"/>
      <c r="R114" s="8"/>
      <c r="S114" s="8"/>
      <c r="T114" s="8"/>
      <c r="U114" s="8"/>
      <c r="V114" s="8"/>
      <c r="W114" s="8"/>
      <c r="X114" s="8"/>
      <c r="Y114" s="16">
        <f t="shared" si="31"/>
        <v>0</v>
      </c>
      <c r="Z114" s="83"/>
      <c r="AA114">
        <f t="shared" si="30"/>
        <v>0</v>
      </c>
    </row>
    <row r="115" spans="1:28" ht="16.2" thickBot="1" x14ac:dyDescent="0.35">
      <c r="C115" s="26"/>
      <c r="D115" s="27"/>
      <c r="E115" s="81" t="s">
        <v>17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9"/>
      <c r="P115" s="91">
        <f t="shared" ref="P115:X115" si="32">SUM(P103:P114)</f>
        <v>1007</v>
      </c>
      <c r="Q115" s="91">
        <f t="shared" si="32"/>
        <v>1048</v>
      </c>
      <c r="R115" s="91">
        <f t="shared" si="32"/>
        <v>1077</v>
      </c>
      <c r="S115" s="91">
        <f t="shared" si="32"/>
        <v>1052</v>
      </c>
      <c r="T115" s="91">
        <f t="shared" si="32"/>
        <v>1053</v>
      </c>
      <c r="U115" s="91">
        <f t="shared" si="32"/>
        <v>974</v>
      </c>
      <c r="V115" s="91">
        <f t="shared" si="32"/>
        <v>989</v>
      </c>
      <c r="W115" s="91">
        <f>SUM(W103:W114)</f>
        <v>1048</v>
      </c>
      <c r="X115" s="91">
        <f t="shared" si="32"/>
        <v>1071</v>
      </c>
      <c r="Y115" s="92">
        <f>SUM(P115:X115)</f>
        <v>9319</v>
      </c>
      <c r="Z115" s="88"/>
      <c r="AA115" s="95">
        <f>MAX(Z103:Z114)</f>
        <v>266.66666666666669</v>
      </c>
      <c r="AB115" s="79" t="s">
        <v>16</v>
      </c>
    </row>
    <row r="116" spans="1:28" ht="16.2" thickBot="1" x14ac:dyDescent="0.3">
      <c r="Z116" s="86"/>
      <c r="AA116" s="45"/>
      <c r="AB116" s="45"/>
    </row>
    <row r="117" spans="1:28" ht="15.75" customHeight="1" thickBot="1" x14ac:dyDescent="0.3">
      <c r="A117" s="71" t="s">
        <v>19</v>
      </c>
      <c r="B117" s="74"/>
      <c r="C117" s="59" t="s">
        <v>109</v>
      </c>
      <c r="D117" s="156" t="s">
        <v>130</v>
      </c>
      <c r="E117" s="2" t="s">
        <v>155</v>
      </c>
      <c r="F117" s="3"/>
      <c r="G117" s="3"/>
      <c r="H117" s="3"/>
      <c r="I117" s="3"/>
      <c r="J117" s="3"/>
      <c r="K117" s="3"/>
      <c r="L117" s="3"/>
      <c r="M117" s="3"/>
      <c r="N117" s="3"/>
      <c r="O117" s="16"/>
      <c r="P117" s="148">
        <v>253</v>
      </c>
      <c r="Q117" s="3">
        <v>223</v>
      </c>
      <c r="R117" s="3">
        <v>239</v>
      </c>
      <c r="S117" s="3"/>
      <c r="T117" s="3">
        <v>260</v>
      </c>
      <c r="U117" s="3">
        <v>238</v>
      </c>
      <c r="V117" s="43">
        <v>259</v>
      </c>
      <c r="W117" s="43">
        <v>260</v>
      </c>
      <c r="X117" s="3">
        <v>259</v>
      </c>
      <c r="Y117" s="16">
        <f t="shared" ref="Y117:Y122" si="33">P117+Q117+R117+S117+T117+U117+V117+X117+W117</f>
        <v>1991</v>
      </c>
      <c r="Z117" s="83">
        <f t="shared" ref="Z117:Z122" si="34">Y117/COUNTIF(P117:X117,"&gt;0")</f>
        <v>248.875</v>
      </c>
      <c r="AA117">
        <f t="shared" ref="AA117:AA129" si="35">COUNTIF(P117:X117,"&gt;0")</f>
        <v>8</v>
      </c>
      <c r="AB117" s="45"/>
    </row>
    <row r="118" spans="1:28" ht="16.2" thickBot="1" x14ac:dyDescent="0.3">
      <c r="A118" s="72" t="s">
        <v>20</v>
      </c>
      <c r="B118" s="75"/>
      <c r="C118" s="22" t="s">
        <v>110</v>
      </c>
      <c r="D118" s="157"/>
      <c r="E118" s="4" t="s">
        <v>156</v>
      </c>
      <c r="F118" s="5"/>
      <c r="G118" s="5"/>
      <c r="H118" s="5"/>
      <c r="I118" s="5"/>
      <c r="J118" s="5"/>
      <c r="K118" s="5"/>
      <c r="L118" s="5"/>
      <c r="M118" s="5"/>
      <c r="N118" s="5"/>
      <c r="O118" s="17"/>
      <c r="P118" s="5">
        <v>245</v>
      </c>
      <c r="Q118" s="5"/>
      <c r="R118" s="5">
        <v>223</v>
      </c>
      <c r="S118" s="5">
        <v>255</v>
      </c>
      <c r="T118" s="5">
        <v>271</v>
      </c>
      <c r="U118" s="5">
        <v>229</v>
      </c>
      <c r="V118" s="44"/>
      <c r="W118" s="44">
        <v>228</v>
      </c>
      <c r="X118" s="5"/>
      <c r="Y118" s="16">
        <f t="shared" si="33"/>
        <v>1451</v>
      </c>
      <c r="Z118" s="83">
        <f t="shared" si="34"/>
        <v>241.83333333333334</v>
      </c>
      <c r="AA118">
        <f t="shared" si="35"/>
        <v>6</v>
      </c>
    </row>
    <row r="119" spans="1:28" ht="16.2" thickBot="1" x14ac:dyDescent="0.3">
      <c r="A119" s="72" t="s">
        <v>21</v>
      </c>
      <c r="B119" s="75"/>
      <c r="C119" s="22" t="s">
        <v>111</v>
      </c>
      <c r="D119" s="157"/>
      <c r="E119" s="4" t="s">
        <v>157</v>
      </c>
      <c r="F119" s="5"/>
      <c r="G119" s="5"/>
      <c r="H119" s="5"/>
      <c r="I119" s="5"/>
      <c r="J119" s="5"/>
      <c r="K119" s="5"/>
      <c r="L119" s="5"/>
      <c r="M119" s="5"/>
      <c r="N119" s="5"/>
      <c r="O119" s="17"/>
      <c r="P119" s="5">
        <v>285</v>
      </c>
      <c r="Q119" s="5">
        <v>273</v>
      </c>
      <c r="R119" s="5">
        <v>256</v>
      </c>
      <c r="S119" s="5">
        <v>274</v>
      </c>
      <c r="T119" s="5">
        <v>275</v>
      </c>
      <c r="U119" s="5">
        <v>268</v>
      </c>
      <c r="V119" s="44">
        <v>251</v>
      </c>
      <c r="W119" s="44">
        <v>256</v>
      </c>
      <c r="X119" s="5">
        <v>253</v>
      </c>
      <c r="Y119" s="16">
        <f t="shared" si="33"/>
        <v>2391</v>
      </c>
      <c r="Z119" s="83">
        <f t="shared" si="34"/>
        <v>265.66666666666669</v>
      </c>
      <c r="AA119">
        <f t="shared" si="35"/>
        <v>9</v>
      </c>
    </row>
    <row r="120" spans="1:28" ht="16.2" thickBot="1" x14ac:dyDescent="0.3">
      <c r="A120" s="72" t="s">
        <v>22</v>
      </c>
      <c r="B120" s="75"/>
      <c r="C120" s="22" t="s">
        <v>112</v>
      </c>
      <c r="D120" s="157"/>
      <c r="E120" s="31" t="s">
        <v>158</v>
      </c>
      <c r="F120" s="5"/>
      <c r="G120" s="5"/>
      <c r="H120" s="5"/>
      <c r="I120" s="5"/>
      <c r="J120" s="5"/>
      <c r="K120" s="5"/>
      <c r="L120" s="5"/>
      <c r="M120" s="5"/>
      <c r="N120" s="5"/>
      <c r="O120" s="17"/>
      <c r="P120" s="5">
        <v>254</v>
      </c>
      <c r="Q120" s="5">
        <v>259</v>
      </c>
      <c r="R120" s="5"/>
      <c r="S120" s="5"/>
      <c r="T120" s="5">
        <v>273</v>
      </c>
      <c r="U120" s="5"/>
      <c r="V120" s="44">
        <v>275</v>
      </c>
      <c r="W120" s="44">
        <v>257</v>
      </c>
      <c r="X120" s="5">
        <v>267</v>
      </c>
      <c r="Y120" s="16">
        <f t="shared" si="33"/>
        <v>1585</v>
      </c>
      <c r="Z120" s="83">
        <f t="shared" si="34"/>
        <v>264.16666666666669</v>
      </c>
      <c r="AA120">
        <f t="shared" si="35"/>
        <v>6</v>
      </c>
    </row>
    <row r="121" spans="1:28" ht="16.2" thickBot="1" x14ac:dyDescent="0.3">
      <c r="A121" s="72" t="s">
        <v>23</v>
      </c>
      <c r="B121" s="75"/>
      <c r="C121" s="22" t="s">
        <v>113</v>
      </c>
      <c r="D121" s="157"/>
      <c r="E121" s="4" t="s">
        <v>181</v>
      </c>
      <c r="F121" s="5"/>
      <c r="G121" s="5"/>
      <c r="H121" s="5"/>
      <c r="I121" s="5"/>
      <c r="J121" s="5"/>
      <c r="K121" s="5"/>
      <c r="L121" s="5"/>
      <c r="M121" s="5"/>
      <c r="N121" s="5"/>
      <c r="O121" s="17"/>
      <c r="P121" s="5"/>
      <c r="Q121" s="5">
        <v>252</v>
      </c>
      <c r="R121" s="5">
        <v>259</v>
      </c>
      <c r="S121" s="5">
        <v>277</v>
      </c>
      <c r="T121" s="5"/>
      <c r="U121" s="5">
        <v>242</v>
      </c>
      <c r="V121" s="44"/>
      <c r="W121" s="44"/>
      <c r="X121" s="5">
        <v>275</v>
      </c>
      <c r="Y121" s="16">
        <f t="shared" si="33"/>
        <v>1305</v>
      </c>
      <c r="Z121" s="83">
        <f t="shared" si="34"/>
        <v>261</v>
      </c>
      <c r="AA121">
        <f t="shared" si="35"/>
        <v>5</v>
      </c>
    </row>
    <row r="122" spans="1:28" ht="16.2" thickBot="1" x14ac:dyDescent="0.3">
      <c r="A122" s="72" t="s">
        <v>24</v>
      </c>
      <c r="B122" s="75"/>
      <c r="C122" s="22" t="s">
        <v>114</v>
      </c>
      <c r="D122" s="157"/>
      <c r="E122" s="4" t="s">
        <v>193</v>
      </c>
      <c r="F122" s="5"/>
      <c r="G122" s="5"/>
      <c r="H122" s="5"/>
      <c r="I122" s="5"/>
      <c r="J122" s="5"/>
      <c r="K122" s="5"/>
      <c r="L122" s="5"/>
      <c r="M122" s="5"/>
      <c r="N122" s="5"/>
      <c r="O122" s="18"/>
      <c r="P122" s="5"/>
      <c r="Q122" s="5"/>
      <c r="R122" s="5"/>
      <c r="S122" s="5">
        <v>240</v>
      </c>
      <c r="T122" s="5"/>
      <c r="U122" s="5"/>
      <c r="V122" s="44"/>
      <c r="W122" s="44"/>
      <c r="X122" s="5"/>
      <c r="Y122" s="16">
        <f t="shared" si="33"/>
        <v>240</v>
      </c>
      <c r="Z122" s="83">
        <f t="shared" si="34"/>
        <v>240</v>
      </c>
      <c r="AA122">
        <f t="shared" si="35"/>
        <v>1</v>
      </c>
      <c r="AB122" s="45"/>
    </row>
    <row r="123" spans="1:28" ht="16.2" thickBot="1" x14ac:dyDescent="0.3">
      <c r="A123" s="72" t="s">
        <v>25</v>
      </c>
      <c r="B123" s="75"/>
      <c r="C123" s="22" t="s">
        <v>115</v>
      </c>
      <c r="D123" s="157"/>
      <c r="E123" s="4" t="s">
        <v>203</v>
      </c>
      <c r="F123" s="5"/>
      <c r="G123" s="5"/>
      <c r="H123" s="5"/>
      <c r="I123" s="5"/>
      <c r="J123" s="5"/>
      <c r="K123" s="5"/>
      <c r="L123" s="5"/>
      <c r="M123" s="5"/>
      <c r="N123" s="5"/>
      <c r="O123" s="18"/>
      <c r="P123" s="5"/>
      <c r="Q123" s="5"/>
      <c r="R123" s="5"/>
      <c r="S123" s="5"/>
      <c r="T123" s="5"/>
      <c r="U123" s="5"/>
      <c r="V123" s="44">
        <v>245</v>
      </c>
      <c r="W123" s="44"/>
      <c r="X123" s="5"/>
      <c r="Y123" s="16">
        <f t="shared" ref="Y123:Y129" si="36">P123+Q123+R123+S123+T123+U123+V123+X123</f>
        <v>245</v>
      </c>
      <c r="Z123" s="83"/>
      <c r="AA123">
        <f t="shared" si="35"/>
        <v>1</v>
      </c>
    </row>
    <row r="124" spans="1:28" ht="16.2" thickBot="1" x14ac:dyDescent="0.3">
      <c r="A124" s="72" t="s">
        <v>26</v>
      </c>
      <c r="B124" s="75"/>
      <c r="C124" s="22" t="s">
        <v>116</v>
      </c>
      <c r="D124" s="157"/>
      <c r="E124" s="7"/>
      <c r="F124" s="8"/>
      <c r="G124" s="8"/>
      <c r="H124" s="8"/>
      <c r="I124" s="8"/>
      <c r="J124" s="8"/>
      <c r="K124" s="8"/>
      <c r="L124" s="8"/>
      <c r="M124" s="8"/>
      <c r="N124" s="8"/>
      <c r="O124" s="18"/>
      <c r="P124" s="8"/>
      <c r="Q124" s="8"/>
      <c r="R124" s="8"/>
      <c r="S124" s="8"/>
      <c r="T124" s="8"/>
      <c r="U124" s="8"/>
      <c r="V124" s="42"/>
      <c r="W124" s="42"/>
      <c r="X124" s="8"/>
      <c r="Y124" s="16">
        <f t="shared" si="36"/>
        <v>0</v>
      </c>
      <c r="Z124" s="83"/>
      <c r="AA124">
        <f t="shared" si="35"/>
        <v>0</v>
      </c>
    </row>
    <row r="125" spans="1:28" ht="16.2" thickBot="1" x14ac:dyDescent="0.3">
      <c r="A125" s="72" t="s">
        <v>27</v>
      </c>
      <c r="B125" s="75"/>
      <c r="C125" s="22" t="s">
        <v>117</v>
      </c>
      <c r="D125" s="157"/>
      <c r="E125" s="7"/>
      <c r="F125" s="8"/>
      <c r="G125" s="8"/>
      <c r="H125" s="8"/>
      <c r="I125" s="8"/>
      <c r="J125" s="8"/>
      <c r="K125" s="8"/>
      <c r="L125" s="8"/>
      <c r="M125" s="8"/>
      <c r="N125" s="8"/>
      <c r="O125" s="18"/>
      <c r="P125" s="8"/>
      <c r="Q125" s="8"/>
      <c r="R125" s="8"/>
      <c r="S125" s="8"/>
      <c r="T125" s="8"/>
      <c r="U125" s="8"/>
      <c r="V125" s="42"/>
      <c r="W125" s="42"/>
      <c r="X125" s="8"/>
      <c r="Y125" s="16">
        <f t="shared" si="36"/>
        <v>0</v>
      </c>
      <c r="Z125" s="83"/>
      <c r="AA125">
        <f t="shared" si="35"/>
        <v>0</v>
      </c>
    </row>
    <row r="126" spans="1:28" ht="16.2" thickBot="1" x14ac:dyDescent="0.3">
      <c r="A126" s="72" t="s">
        <v>28</v>
      </c>
      <c r="B126" s="75"/>
      <c r="C126" s="22" t="s">
        <v>118</v>
      </c>
      <c r="D126" s="157"/>
      <c r="E126" s="7"/>
      <c r="F126" s="8"/>
      <c r="G126" s="8"/>
      <c r="H126" s="8"/>
      <c r="I126" s="8"/>
      <c r="J126" s="8"/>
      <c r="K126" s="8"/>
      <c r="L126" s="8"/>
      <c r="M126" s="8"/>
      <c r="N126" s="8"/>
      <c r="O126" s="18"/>
      <c r="P126" s="8"/>
      <c r="Q126" s="8"/>
      <c r="R126" s="8"/>
      <c r="S126" s="8"/>
      <c r="T126" s="8"/>
      <c r="U126" s="8"/>
      <c r="V126" s="42"/>
      <c r="W126" s="42"/>
      <c r="X126" s="8"/>
      <c r="Y126" s="16">
        <f t="shared" si="36"/>
        <v>0</v>
      </c>
      <c r="Z126" s="83"/>
      <c r="AA126">
        <f t="shared" si="35"/>
        <v>0</v>
      </c>
    </row>
    <row r="127" spans="1:28" ht="16.2" thickBot="1" x14ac:dyDescent="0.3">
      <c r="A127" s="72" t="s">
        <v>29</v>
      </c>
      <c r="B127" s="75"/>
      <c r="C127" s="22" t="s">
        <v>119</v>
      </c>
      <c r="D127" s="157"/>
      <c r="E127" s="7"/>
      <c r="F127" s="8"/>
      <c r="G127" s="8"/>
      <c r="H127" s="8"/>
      <c r="I127" s="8"/>
      <c r="J127" s="8"/>
      <c r="K127" s="8"/>
      <c r="L127" s="8"/>
      <c r="M127" s="8"/>
      <c r="N127" s="8"/>
      <c r="O127" s="18"/>
      <c r="P127" s="8"/>
      <c r="Q127" s="8"/>
      <c r="R127" s="8"/>
      <c r="S127" s="8"/>
      <c r="T127" s="8"/>
      <c r="U127" s="8"/>
      <c r="V127" s="42"/>
      <c r="W127" s="42"/>
      <c r="X127" s="8"/>
      <c r="Y127" s="16">
        <f t="shared" si="36"/>
        <v>0</v>
      </c>
      <c r="Z127" s="83"/>
      <c r="AA127">
        <f t="shared" si="35"/>
        <v>0</v>
      </c>
    </row>
    <row r="128" spans="1:28" ht="16.2" thickBot="1" x14ac:dyDescent="0.3">
      <c r="A128" s="73" t="s">
        <v>30</v>
      </c>
      <c r="B128" s="75"/>
      <c r="C128" s="115" t="s">
        <v>120</v>
      </c>
      <c r="D128" s="157"/>
      <c r="E128" s="7"/>
      <c r="F128" s="8"/>
      <c r="G128" s="8"/>
      <c r="H128" s="8"/>
      <c r="I128" s="8"/>
      <c r="J128" s="8"/>
      <c r="K128" s="8"/>
      <c r="L128" s="8"/>
      <c r="M128" s="8"/>
      <c r="N128" s="8"/>
      <c r="O128" s="18"/>
      <c r="P128" s="8"/>
      <c r="Q128" s="8"/>
      <c r="R128" s="8"/>
      <c r="S128" s="8"/>
      <c r="T128" s="8"/>
      <c r="U128" s="8"/>
      <c r="V128" s="42"/>
      <c r="W128" s="42"/>
      <c r="X128" s="8"/>
      <c r="Y128" s="16">
        <f t="shared" si="36"/>
        <v>0</v>
      </c>
      <c r="Z128" s="83"/>
      <c r="AA128">
        <f t="shared" si="35"/>
        <v>0</v>
      </c>
    </row>
    <row r="129" spans="1:28" ht="16.2" thickBot="1" x14ac:dyDescent="0.3">
      <c r="A129" s="73"/>
      <c r="B129" s="76"/>
      <c r="C129" s="115"/>
      <c r="D129" s="158"/>
      <c r="E129" s="7" t="s">
        <v>18</v>
      </c>
      <c r="F129" s="8"/>
      <c r="G129" s="8"/>
      <c r="H129" s="8"/>
      <c r="I129" s="8"/>
      <c r="J129" s="8"/>
      <c r="K129" s="8"/>
      <c r="L129" s="8"/>
      <c r="M129" s="8"/>
      <c r="N129" s="8"/>
      <c r="O129" s="18"/>
      <c r="P129" s="8"/>
      <c r="Q129" s="8"/>
      <c r="R129" s="8"/>
      <c r="S129" s="8"/>
      <c r="T129" s="8"/>
      <c r="U129" s="8"/>
      <c r="V129" s="42"/>
      <c r="W129" s="42"/>
      <c r="X129" s="8"/>
      <c r="Y129" s="16">
        <f t="shared" si="36"/>
        <v>0</v>
      </c>
      <c r="Z129" s="83"/>
      <c r="AA129">
        <f t="shared" si="35"/>
        <v>0</v>
      </c>
    </row>
    <row r="130" spans="1:28" ht="16.2" thickBot="1" x14ac:dyDescent="0.35">
      <c r="C130" s="26"/>
      <c r="D130" s="27"/>
      <c r="E130" s="81" t="s">
        <v>17</v>
      </c>
      <c r="F130" s="28"/>
      <c r="G130" s="28"/>
      <c r="H130" s="28"/>
      <c r="I130" s="28"/>
      <c r="J130" s="28"/>
      <c r="K130" s="28"/>
      <c r="L130" s="28"/>
      <c r="M130" s="28"/>
      <c r="N130" s="28"/>
      <c r="O130" s="29"/>
      <c r="P130" s="91">
        <f t="shared" ref="P130:X130" si="37">SUM(P117:P129)</f>
        <v>1037</v>
      </c>
      <c r="Q130" s="91">
        <f t="shared" si="37"/>
        <v>1007</v>
      </c>
      <c r="R130" s="91">
        <f t="shared" si="37"/>
        <v>977</v>
      </c>
      <c r="S130" s="91">
        <f t="shared" si="37"/>
        <v>1046</v>
      </c>
      <c r="T130" s="91">
        <f t="shared" si="37"/>
        <v>1079</v>
      </c>
      <c r="U130" s="91">
        <f t="shared" si="37"/>
        <v>977</v>
      </c>
      <c r="V130" s="91">
        <f t="shared" si="37"/>
        <v>1030</v>
      </c>
      <c r="W130" s="91">
        <f>SUM(W117:W129)</f>
        <v>1001</v>
      </c>
      <c r="X130" s="91">
        <f t="shared" si="37"/>
        <v>1054</v>
      </c>
      <c r="Y130" s="92">
        <f>SUM(P130:X130)</f>
        <v>9208</v>
      </c>
      <c r="Z130" s="88"/>
      <c r="AA130" s="95">
        <f>MAX(Z117:Z129)</f>
        <v>265.66666666666669</v>
      </c>
      <c r="AB130" s="79" t="s">
        <v>16</v>
      </c>
    </row>
    <row r="131" spans="1:28" ht="16.2" thickBot="1" x14ac:dyDescent="0.35">
      <c r="C131" s="129"/>
      <c r="D131" s="130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2"/>
      <c r="P131" s="133"/>
      <c r="Q131" s="133"/>
      <c r="R131" s="133"/>
      <c r="S131" s="133"/>
      <c r="T131" s="133"/>
      <c r="U131" s="133"/>
      <c r="V131" s="133"/>
      <c r="W131" s="133"/>
      <c r="X131" s="133"/>
      <c r="Y131" s="134"/>
      <c r="Z131" s="89"/>
    </row>
    <row r="132" spans="1:28" ht="16.2" thickBot="1" x14ac:dyDescent="0.3">
      <c r="A132" s="71" t="s">
        <v>19</v>
      </c>
      <c r="B132" s="74"/>
      <c r="C132" s="59" t="s">
        <v>109</v>
      </c>
      <c r="D132" s="156" t="s">
        <v>131</v>
      </c>
      <c r="E132" s="2" t="s">
        <v>159</v>
      </c>
      <c r="F132" s="3"/>
      <c r="G132" s="3"/>
      <c r="H132" s="3"/>
      <c r="I132" s="3"/>
      <c r="J132" s="3"/>
      <c r="K132" s="3"/>
      <c r="L132" s="3"/>
      <c r="M132" s="3"/>
      <c r="N132" s="3"/>
      <c r="O132" s="16"/>
      <c r="P132" s="148">
        <v>176</v>
      </c>
      <c r="Q132" s="3"/>
      <c r="R132" s="3"/>
      <c r="S132" s="3"/>
      <c r="T132" s="3"/>
      <c r="U132" s="3"/>
      <c r="V132" s="43"/>
      <c r="W132" s="43"/>
      <c r="X132" s="3"/>
      <c r="Y132" s="16">
        <f>P132+Q132+R132+S132+T132+U132+V132+X132</f>
        <v>176</v>
      </c>
      <c r="Z132" s="83">
        <f t="shared" ref="Z132:Z139" si="38">Y132/COUNTIF(P132:X132,"&gt;0")</f>
        <v>176</v>
      </c>
      <c r="AA132">
        <f t="shared" ref="AA132:AA144" si="39">COUNTIF(P132:X132,"&gt;0")</f>
        <v>1</v>
      </c>
      <c r="AB132" s="45"/>
    </row>
    <row r="133" spans="1:28" ht="16.2" thickBot="1" x14ac:dyDescent="0.3">
      <c r="A133" s="72" t="s">
        <v>20</v>
      </c>
      <c r="B133" s="75"/>
      <c r="C133" s="22" t="s">
        <v>110</v>
      </c>
      <c r="D133" s="157"/>
      <c r="E133" s="4" t="s">
        <v>160</v>
      </c>
      <c r="F133" s="5"/>
      <c r="G133" s="5"/>
      <c r="H133" s="5"/>
      <c r="I133" s="5"/>
      <c r="J133" s="5"/>
      <c r="K133" s="5"/>
      <c r="L133" s="5"/>
      <c r="M133" s="5"/>
      <c r="N133" s="5"/>
      <c r="O133" s="17"/>
      <c r="P133" s="5">
        <v>252</v>
      </c>
      <c r="Q133" s="5">
        <v>282</v>
      </c>
      <c r="R133" s="5">
        <v>247</v>
      </c>
      <c r="S133" s="5">
        <v>260</v>
      </c>
      <c r="T133" s="5">
        <v>243</v>
      </c>
      <c r="U133" s="5">
        <v>232</v>
      </c>
      <c r="V133" s="44">
        <v>250</v>
      </c>
      <c r="W133" s="44">
        <v>250</v>
      </c>
      <c r="X133" s="5"/>
      <c r="Y133" s="16">
        <f>P133+Q133+R133+S133+T133+U133+V133+X133+W133</f>
        <v>2016</v>
      </c>
      <c r="Z133" s="83">
        <f t="shared" si="38"/>
        <v>252</v>
      </c>
      <c r="AA133">
        <f t="shared" si="39"/>
        <v>8</v>
      </c>
    </row>
    <row r="134" spans="1:28" ht="16.2" thickBot="1" x14ac:dyDescent="0.3">
      <c r="A134" s="72" t="s">
        <v>21</v>
      </c>
      <c r="B134" s="75"/>
      <c r="C134" s="22" t="s">
        <v>111</v>
      </c>
      <c r="D134" s="157"/>
      <c r="E134" s="4" t="s">
        <v>161</v>
      </c>
      <c r="F134" s="5"/>
      <c r="G134" s="5"/>
      <c r="H134" s="5"/>
      <c r="I134" s="5"/>
      <c r="J134" s="5"/>
      <c r="K134" s="5"/>
      <c r="L134" s="5"/>
      <c r="M134" s="5"/>
      <c r="N134" s="5"/>
      <c r="O134" s="17"/>
      <c r="P134" s="5">
        <v>249</v>
      </c>
      <c r="Q134" s="5">
        <v>250</v>
      </c>
      <c r="R134" s="5">
        <v>219</v>
      </c>
      <c r="S134" s="5">
        <v>228</v>
      </c>
      <c r="T134" s="5"/>
      <c r="U134" s="5">
        <v>268</v>
      </c>
      <c r="V134" s="44">
        <v>250</v>
      </c>
      <c r="W134" s="44">
        <v>290</v>
      </c>
      <c r="X134" s="5"/>
      <c r="Y134" s="16">
        <f>P134+Q134+R134+S134+T134+U134+V134+X134+W134</f>
        <v>1754</v>
      </c>
      <c r="Z134" s="83">
        <f t="shared" si="38"/>
        <v>250.57142857142858</v>
      </c>
      <c r="AA134">
        <f t="shared" si="39"/>
        <v>7</v>
      </c>
    </row>
    <row r="135" spans="1:28" ht="16.2" thickBot="1" x14ac:dyDescent="0.3">
      <c r="A135" s="72" t="s">
        <v>22</v>
      </c>
      <c r="B135" s="75"/>
      <c r="C135" s="22" t="s">
        <v>112</v>
      </c>
      <c r="D135" s="157"/>
      <c r="E135" s="31" t="s">
        <v>162</v>
      </c>
      <c r="F135" s="5"/>
      <c r="G135" s="5"/>
      <c r="H135" s="5"/>
      <c r="I135" s="5"/>
      <c r="J135" s="5"/>
      <c r="K135" s="5"/>
      <c r="L135" s="5"/>
      <c r="M135" s="5"/>
      <c r="N135" s="5"/>
      <c r="O135" s="17"/>
      <c r="P135" s="5">
        <v>253</v>
      </c>
      <c r="Q135" s="5">
        <v>263</v>
      </c>
      <c r="R135" s="5">
        <v>250</v>
      </c>
      <c r="S135" s="5">
        <v>260</v>
      </c>
      <c r="T135" s="5">
        <v>261</v>
      </c>
      <c r="U135" s="5"/>
      <c r="V135" s="44"/>
      <c r="W135" s="44">
        <v>224</v>
      </c>
      <c r="X135" s="5"/>
      <c r="Y135" s="16">
        <f>P135+Q135+R135+S135+T135+U135+V135+X135+W135</f>
        <v>1511</v>
      </c>
      <c r="Z135" s="83">
        <f t="shared" si="38"/>
        <v>251.83333333333334</v>
      </c>
      <c r="AA135">
        <f t="shared" si="39"/>
        <v>6</v>
      </c>
    </row>
    <row r="136" spans="1:28" ht="16.2" thickBot="1" x14ac:dyDescent="0.3">
      <c r="A136" s="72" t="s">
        <v>23</v>
      </c>
      <c r="B136" s="75"/>
      <c r="C136" s="22" t="s">
        <v>113</v>
      </c>
      <c r="D136" s="157"/>
      <c r="E136" s="4" t="s">
        <v>178</v>
      </c>
      <c r="F136" s="5"/>
      <c r="G136" s="5"/>
      <c r="H136" s="5"/>
      <c r="I136" s="5"/>
      <c r="J136" s="5"/>
      <c r="K136" s="5"/>
      <c r="L136" s="5"/>
      <c r="M136" s="5"/>
      <c r="N136" s="5"/>
      <c r="O136" s="17"/>
      <c r="P136" s="5"/>
      <c r="Q136" s="5">
        <v>271</v>
      </c>
      <c r="R136" s="5">
        <v>221</v>
      </c>
      <c r="S136" s="5"/>
      <c r="T136" s="5">
        <v>237</v>
      </c>
      <c r="U136" s="5">
        <v>250</v>
      </c>
      <c r="V136" s="44">
        <v>271</v>
      </c>
      <c r="W136" s="44">
        <v>242</v>
      </c>
      <c r="X136" s="5"/>
      <c r="Y136" s="16">
        <f>P136+Q136+R136+S136+T136+U136+V136+X136+W136</f>
        <v>1492</v>
      </c>
      <c r="Z136" s="83">
        <f t="shared" si="38"/>
        <v>248.66666666666666</v>
      </c>
      <c r="AA136">
        <f t="shared" si="39"/>
        <v>6</v>
      </c>
    </row>
    <row r="137" spans="1:28" ht="16.2" thickBot="1" x14ac:dyDescent="0.3">
      <c r="A137" s="72" t="s">
        <v>24</v>
      </c>
      <c r="B137" s="75"/>
      <c r="C137" s="22" t="s">
        <v>114</v>
      </c>
      <c r="D137" s="157"/>
      <c r="E137" s="4" t="s">
        <v>192</v>
      </c>
      <c r="F137" s="5"/>
      <c r="G137" s="5"/>
      <c r="H137" s="5"/>
      <c r="I137" s="5"/>
      <c r="J137" s="5"/>
      <c r="K137" s="5"/>
      <c r="L137" s="5"/>
      <c r="M137" s="5"/>
      <c r="N137" s="5"/>
      <c r="O137" s="18"/>
      <c r="P137" s="5"/>
      <c r="Q137" s="5"/>
      <c r="R137" s="5"/>
      <c r="S137" s="5">
        <v>226</v>
      </c>
      <c r="T137" s="5"/>
      <c r="U137" s="5"/>
      <c r="V137" s="44">
        <v>227</v>
      </c>
      <c r="W137" s="44"/>
      <c r="X137" s="5"/>
      <c r="Y137" s="16">
        <f t="shared" ref="Y137:Y144" si="40">P137+Q137+R137+S137+T137+U137+V137+X137</f>
        <v>453</v>
      </c>
      <c r="Z137" s="83">
        <f t="shared" si="38"/>
        <v>226.5</v>
      </c>
      <c r="AA137">
        <f t="shared" si="39"/>
        <v>2</v>
      </c>
      <c r="AB137" s="45"/>
    </row>
    <row r="138" spans="1:28" ht="16.2" thickBot="1" x14ac:dyDescent="0.3">
      <c r="A138" s="72" t="s">
        <v>25</v>
      </c>
      <c r="B138" s="75"/>
      <c r="C138" s="22" t="s">
        <v>115</v>
      </c>
      <c r="D138" s="157"/>
      <c r="E138" s="4" t="s">
        <v>195</v>
      </c>
      <c r="F138" s="5"/>
      <c r="G138" s="5"/>
      <c r="H138" s="5"/>
      <c r="I138" s="5"/>
      <c r="J138" s="5"/>
      <c r="K138" s="5"/>
      <c r="L138" s="5"/>
      <c r="M138" s="5"/>
      <c r="N138" s="5"/>
      <c r="O138" s="18"/>
      <c r="P138" s="5"/>
      <c r="Q138" s="5"/>
      <c r="R138" s="5"/>
      <c r="S138" s="5"/>
      <c r="T138" s="5">
        <v>253</v>
      </c>
      <c r="U138" s="5"/>
      <c r="V138" s="44"/>
      <c r="W138" s="44"/>
      <c r="X138" s="5"/>
      <c r="Y138" s="16">
        <f t="shared" si="40"/>
        <v>253</v>
      </c>
      <c r="Z138" s="83">
        <f t="shared" si="38"/>
        <v>253</v>
      </c>
      <c r="AA138">
        <f t="shared" si="39"/>
        <v>1</v>
      </c>
    </row>
    <row r="139" spans="1:28" ht="16.2" thickBot="1" x14ac:dyDescent="0.3">
      <c r="A139" s="72" t="s">
        <v>26</v>
      </c>
      <c r="B139" s="75"/>
      <c r="C139" s="22" t="s">
        <v>116</v>
      </c>
      <c r="D139" s="157"/>
      <c r="E139" s="7" t="s">
        <v>196</v>
      </c>
      <c r="F139" s="8"/>
      <c r="G139" s="8"/>
      <c r="H139" s="8"/>
      <c r="I139" s="8"/>
      <c r="J139" s="8"/>
      <c r="K139" s="8"/>
      <c r="L139" s="8"/>
      <c r="M139" s="8"/>
      <c r="N139" s="8"/>
      <c r="O139" s="18"/>
      <c r="P139" s="8"/>
      <c r="Q139" s="8"/>
      <c r="R139" s="8"/>
      <c r="S139" s="8"/>
      <c r="T139" s="8"/>
      <c r="U139" s="8">
        <v>213</v>
      </c>
      <c r="V139" s="42"/>
      <c r="W139" s="42"/>
      <c r="X139" s="8"/>
      <c r="Y139" s="16">
        <f t="shared" si="40"/>
        <v>213</v>
      </c>
      <c r="Z139" s="83">
        <f t="shared" si="38"/>
        <v>213</v>
      </c>
      <c r="AA139">
        <f t="shared" si="39"/>
        <v>1</v>
      </c>
    </row>
    <row r="140" spans="1:28" ht="16.2" thickBot="1" x14ac:dyDescent="0.3">
      <c r="A140" s="72" t="s">
        <v>27</v>
      </c>
      <c r="B140" s="75"/>
      <c r="C140" s="22" t="s">
        <v>117</v>
      </c>
      <c r="D140" s="157"/>
      <c r="E140" s="7"/>
      <c r="F140" s="8"/>
      <c r="G140" s="8"/>
      <c r="H140" s="8"/>
      <c r="I140" s="8"/>
      <c r="J140" s="8"/>
      <c r="K140" s="8"/>
      <c r="L140" s="8"/>
      <c r="M140" s="8"/>
      <c r="N140" s="8"/>
      <c r="O140" s="18"/>
      <c r="P140" s="8"/>
      <c r="Q140" s="8"/>
      <c r="R140" s="8"/>
      <c r="S140" s="8"/>
      <c r="T140" s="8"/>
      <c r="U140" s="8"/>
      <c r="V140" s="42"/>
      <c r="W140" s="42"/>
      <c r="X140" s="8"/>
      <c r="Y140" s="16">
        <f t="shared" si="40"/>
        <v>0</v>
      </c>
      <c r="Z140" s="83"/>
      <c r="AA140">
        <f t="shared" si="39"/>
        <v>0</v>
      </c>
    </row>
    <row r="141" spans="1:28" ht="16.2" thickBot="1" x14ac:dyDescent="0.3">
      <c r="A141" s="72" t="s">
        <v>28</v>
      </c>
      <c r="B141" s="75"/>
      <c r="C141" s="22" t="s">
        <v>118</v>
      </c>
      <c r="D141" s="157"/>
      <c r="E141" s="7"/>
      <c r="F141" s="8"/>
      <c r="G141" s="8"/>
      <c r="H141" s="8"/>
      <c r="I141" s="8"/>
      <c r="J141" s="8"/>
      <c r="K141" s="8"/>
      <c r="L141" s="8"/>
      <c r="M141" s="8"/>
      <c r="N141" s="8"/>
      <c r="O141" s="18"/>
      <c r="P141" s="8"/>
      <c r="Q141" s="8"/>
      <c r="R141" s="8"/>
      <c r="S141" s="8"/>
      <c r="T141" s="8"/>
      <c r="U141" s="8"/>
      <c r="V141" s="42"/>
      <c r="W141" s="42"/>
      <c r="X141" s="8"/>
      <c r="Y141" s="16">
        <f t="shared" si="40"/>
        <v>0</v>
      </c>
      <c r="Z141" s="83"/>
      <c r="AA141">
        <f t="shared" si="39"/>
        <v>0</v>
      </c>
    </row>
    <row r="142" spans="1:28" ht="16.2" thickBot="1" x14ac:dyDescent="0.3">
      <c r="A142" s="72" t="s">
        <v>29</v>
      </c>
      <c r="B142" s="75"/>
      <c r="C142" s="22" t="s">
        <v>119</v>
      </c>
      <c r="D142" s="157"/>
      <c r="E142" s="7"/>
      <c r="F142" s="8"/>
      <c r="G142" s="8"/>
      <c r="H142" s="8"/>
      <c r="I142" s="8"/>
      <c r="J142" s="8"/>
      <c r="K142" s="8"/>
      <c r="L142" s="8"/>
      <c r="M142" s="8"/>
      <c r="N142" s="8"/>
      <c r="O142" s="18"/>
      <c r="P142" s="8"/>
      <c r="Q142" s="8"/>
      <c r="R142" s="8"/>
      <c r="S142" s="8"/>
      <c r="T142" s="8"/>
      <c r="U142" s="8"/>
      <c r="V142" s="42"/>
      <c r="W142" s="42"/>
      <c r="X142" s="8"/>
      <c r="Y142" s="16">
        <f t="shared" si="40"/>
        <v>0</v>
      </c>
      <c r="Z142" s="83"/>
      <c r="AA142">
        <f t="shared" si="39"/>
        <v>0</v>
      </c>
    </row>
    <row r="143" spans="1:28" ht="16.2" thickBot="1" x14ac:dyDescent="0.3">
      <c r="A143" s="73" t="s">
        <v>30</v>
      </c>
      <c r="B143" s="75"/>
      <c r="C143" s="115" t="s">
        <v>120</v>
      </c>
      <c r="D143" s="157"/>
      <c r="E143" s="7"/>
      <c r="F143" s="8"/>
      <c r="G143" s="8"/>
      <c r="H143" s="8"/>
      <c r="I143" s="8"/>
      <c r="J143" s="8"/>
      <c r="K143" s="8"/>
      <c r="L143" s="8"/>
      <c r="M143" s="8"/>
      <c r="N143" s="8"/>
      <c r="O143" s="18"/>
      <c r="P143" s="8"/>
      <c r="Q143" s="8"/>
      <c r="R143" s="8"/>
      <c r="S143" s="8"/>
      <c r="T143" s="8"/>
      <c r="U143" s="8"/>
      <c r="V143" s="42"/>
      <c r="W143" s="42"/>
      <c r="X143" s="8"/>
      <c r="Y143" s="16">
        <f t="shared" si="40"/>
        <v>0</v>
      </c>
      <c r="Z143" s="83"/>
      <c r="AA143">
        <f t="shared" si="39"/>
        <v>0</v>
      </c>
    </row>
    <row r="144" spans="1:28" ht="16.2" thickBot="1" x14ac:dyDescent="0.3">
      <c r="A144" s="73"/>
      <c r="B144" s="76"/>
      <c r="C144" s="115"/>
      <c r="D144" s="158"/>
      <c r="E144" s="7" t="s">
        <v>18</v>
      </c>
      <c r="F144" s="8"/>
      <c r="G144" s="8"/>
      <c r="H144" s="8"/>
      <c r="I144" s="8"/>
      <c r="J144" s="8"/>
      <c r="K144" s="8"/>
      <c r="L144" s="8"/>
      <c r="M144" s="8"/>
      <c r="N144" s="8"/>
      <c r="O144" s="18"/>
      <c r="P144" s="8"/>
      <c r="Q144" s="8"/>
      <c r="R144" s="8"/>
      <c r="S144" s="8"/>
      <c r="T144" s="8"/>
      <c r="U144" s="8"/>
      <c r="V144" s="42"/>
      <c r="W144" s="42"/>
      <c r="X144" s="8"/>
      <c r="Y144" s="16">
        <f t="shared" si="40"/>
        <v>0</v>
      </c>
      <c r="Z144" s="83"/>
      <c r="AA144">
        <f t="shared" si="39"/>
        <v>0</v>
      </c>
    </row>
    <row r="145" spans="3:28" ht="16.2" thickBot="1" x14ac:dyDescent="0.35">
      <c r="C145" s="26"/>
      <c r="D145" s="27"/>
      <c r="E145" s="81" t="s">
        <v>17</v>
      </c>
      <c r="F145" s="28"/>
      <c r="G145" s="28"/>
      <c r="H145" s="28"/>
      <c r="I145" s="28"/>
      <c r="J145" s="28"/>
      <c r="K145" s="28"/>
      <c r="L145" s="28"/>
      <c r="M145" s="28"/>
      <c r="N145" s="28"/>
      <c r="O145" s="29"/>
      <c r="P145" s="91">
        <f t="shared" ref="P145:V145" si="41">SUM(P132:P144)</f>
        <v>930</v>
      </c>
      <c r="Q145" s="91">
        <f t="shared" si="41"/>
        <v>1066</v>
      </c>
      <c r="R145" s="91">
        <f t="shared" si="41"/>
        <v>937</v>
      </c>
      <c r="S145" s="91">
        <f t="shared" si="41"/>
        <v>974</v>
      </c>
      <c r="T145" s="91">
        <f t="shared" si="41"/>
        <v>994</v>
      </c>
      <c r="U145" s="91">
        <f t="shared" si="41"/>
        <v>963</v>
      </c>
      <c r="V145" s="91">
        <f t="shared" si="41"/>
        <v>998</v>
      </c>
      <c r="W145" s="91">
        <f>SUM(W133:W144)</f>
        <v>1006</v>
      </c>
      <c r="X145" s="91">
        <f t="shared" ref="X145" si="42">SUM(X132:X144)</f>
        <v>0</v>
      </c>
      <c r="Y145" s="92">
        <f>SUM(P145:X145)</f>
        <v>7868</v>
      </c>
      <c r="Z145" s="88"/>
      <c r="AA145" s="95">
        <f>MAX(Z132:Z144)</f>
        <v>253</v>
      </c>
      <c r="AB145" s="79" t="s">
        <v>16</v>
      </c>
    </row>
    <row r="146" spans="3:28" x14ac:dyDescent="0.3">
      <c r="C146" s="14"/>
      <c r="D146" s="10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9"/>
      <c r="P146" s="30"/>
      <c r="Q146" s="30"/>
      <c r="R146" s="30"/>
      <c r="S146" s="30"/>
      <c r="T146" s="30"/>
      <c r="U146" s="30"/>
      <c r="V146" s="30"/>
      <c r="W146" s="30"/>
      <c r="X146" s="30"/>
      <c r="Y146" s="38"/>
      <c r="Z146" s="89"/>
    </row>
    <row r="147" spans="3:28" x14ac:dyDescent="0.3">
      <c r="C147" s="14"/>
      <c r="D147" s="10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9"/>
      <c r="P147" s="30"/>
      <c r="Q147" s="30"/>
      <c r="R147" s="30"/>
      <c r="S147" s="30"/>
      <c r="T147" s="30"/>
      <c r="U147" s="30"/>
      <c r="V147" s="30"/>
      <c r="W147" s="30"/>
      <c r="X147" s="30"/>
      <c r="Y147" s="38"/>
      <c r="Z147" s="89"/>
    </row>
    <row r="148" spans="3:28" x14ac:dyDescent="0.3">
      <c r="C148" s="14"/>
      <c r="D148" s="10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9"/>
      <c r="P148" s="30"/>
      <c r="Q148" s="30"/>
      <c r="R148" s="30"/>
      <c r="S148" s="30"/>
      <c r="T148" s="30"/>
      <c r="U148" s="30"/>
      <c r="V148" s="30"/>
      <c r="W148" s="30"/>
      <c r="X148" s="30"/>
      <c r="Y148" s="38"/>
      <c r="Z148" s="89"/>
    </row>
    <row r="149" spans="3:28" x14ac:dyDescent="0.3">
      <c r="C149" s="14"/>
      <c r="D149" s="10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9"/>
      <c r="P149" s="30"/>
      <c r="Q149" s="30"/>
      <c r="R149" s="30"/>
      <c r="S149" s="30"/>
      <c r="T149" s="30"/>
      <c r="U149" s="30"/>
      <c r="V149" s="30"/>
      <c r="W149" s="30"/>
      <c r="X149" s="30"/>
      <c r="Y149" s="38"/>
      <c r="Z149" s="89"/>
    </row>
    <row r="150" spans="3:28" x14ac:dyDescent="0.3">
      <c r="C150" s="14"/>
      <c r="D150" s="10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9"/>
      <c r="P150" s="30"/>
      <c r="Q150" s="30"/>
      <c r="R150" s="30"/>
      <c r="S150" s="30"/>
      <c r="T150" s="30"/>
      <c r="U150" s="30"/>
      <c r="V150" s="30"/>
      <c r="W150" s="30"/>
      <c r="X150" s="30"/>
      <c r="Y150" s="38"/>
      <c r="Z150" s="89"/>
    </row>
    <row r="151" spans="3:28" x14ac:dyDescent="0.3">
      <c r="C151" s="14"/>
      <c r="D151" s="10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9"/>
      <c r="P151" s="30"/>
      <c r="Q151" s="30"/>
      <c r="R151" s="30"/>
      <c r="S151" s="30"/>
      <c r="T151" s="30"/>
      <c r="U151" s="30"/>
      <c r="V151" s="30"/>
      <c r="W151" s="30"/>
      <c r="X151" s="30"/>
      <c r="Y151" s="38"/>
      <c r="Z151" s="89"/>
    </row>
    <row r="152" spans="3:28" x14ac:dyDescent="0.3">
      <c r="C152" s="14"/>
      <c r="D152" s="10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9"/>
      <c r="P152" s="30"/>
      <c r="Q152" s="30"/>
      <c r="R152" s="30"/>
      <c r="S152" s="30"/>
      <c r="T152" s="30"/>
      <c r="U152" s="30"/>
      <c r="V152" s="30"/>
      <c r="W152" s="30"/>
      <c r="X152" s="30"/>
      <c r="Y152" s="38"/>
      <c r="Z152" s="89"/>
    </row>
    <row r="153" spans="3:28" x14ac:dyDescent="0.3">
      <c r="C153" s="14"/>
      <c r="D153" s="10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9"/>
      <c r="P153" s="30"/>
      <c r="Q153" s="30"/>
      <c r="R153" s="30"/>
      <c r="S153" s="30"/>
      <c r="T153" s="30"/>
      <c r="U153" s="30"/>
      <c r="V153" s="30"/>
      <c r="W153" s="30"/>
      <c r="X153" s="30"/>
      <c r="Y153" s="38"/>
      <c r="Z153" s="89"/>
    </row>
    <row r="154" spans="3:28" x14ac:dyDescent="0.3">
      <c r="C154" s="14"/>
      <c r="D154" s="10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9"/>
      <c r="P154" s="30"/>
      <c r="Q154" s="30"/>
      <c r="R154" s="30"/>
      <c r="S154" s="30"/>
      <c r="T154" s="30"/>
      <c r="U154" s="30"/>
      <c r="V154" s="30"/>
      <c r="W154" s="30"/>
      <c r="X154" s="30"/>
      <c r="Y154" s="38"/>
      <c r="Z154" s="89"/>
    </row>
    <row r="155" spans="3:28" x14ac:dyDescent="0.3">
      <c r="C155" s="14"/>
      <c r="D155" s="10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9"/>
      <c r="P155" s="30"/>
      <c r="Q155" s="30"/>
      <c r="R155" s="30"/>
      <c r="S155" s="30"/>
      <c r="T155" s="30"/>
      <c r="U155" s="30"/>
      <c r="V155" s="30"/>
      <c r="W155" s="30"/>
      <c r="X155" s="30"/>
      <c r="Y155" s="38"/>
      <c r="Z155" s="89"/>
    </row>
    <row r="156" spans="3:28" x14ac:dyDescent="0.3">
      <c r="C156" s="14"/>
      <c r="D156" s="10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9"/>
      <c r="P156" s="30"/>
      <c r="Q156" s="30"/>
      <c r="R156" s="30"/>
      <c r="S156" s="30"/>
      <c r="T156" s="30"/>
      <c r="U156" s="30"/>
      <c r="V156" s="30"/>
      <c r="W156" s="30"/>
      <c r="X156" s="30"/>
      <c r="Y156" s="38"/>
      <c r="Z156" s="89"/>
    </row>
    <row r="157" spans="3:28" x14ac:dyDescent="0.3">
      <c r="C157" s="14"/>
      <c r="D157" s="10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9"/>
      <c r="P157" s="30"/>
      <c r="Q157" s="30"/>
      <c r="R157" s="30"/>
      <c r="S157" s="30"/>
      <c r="T157" s="30"/>
      <c r="U157" s="30"/>
      <c r="V157" s="30"/>
      <c r="W157" s="30"/>
      <c r="X157" s="30"/>
      <c r="Y157" s="38"/>
      <c r="Z157" s="89"/>
    </row>
    <row r="158" spans="3:28" x14ac:dyDescent="0.3">
      <c r="C158" s="14"/>
      <c r="D158" s="10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9"/>
      <c r="P158" s="30"/>
      <c r="Q158" s="30"/>
      <c r="R158" s="30"/>
      <c r="S158" s="30"/>
      <c r="T158" s="30"/>
      <c r="U158" s="30"/>
      <c r="V158" s="30"/>
      <c r="W158" s="30"/>
      <c r="X158" s="30"/>
      <c r="Y158" s="38"/>
      <c r="Z158" s="89"/>
    </row>
    <row r="159" spans="3:28" x14ac:dyDescent="0.3">
      <c r="C159" s="14"/>
      <c r="D159" s="10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9"/>
      <c r="P159" s="30"/>
      <c r="Q159" s="30"/>
      <c r="R159" s="30"/>
      <c r="S159" s="30"/>
      <c r="T159" s="30"/>
      <c r="U159" s="30"/>
      <c r="V159" s="30"/>
      <c r="W159" s="30"/>
      <c r="X159" s="30"/>
      <c r="Y159" s="38"/>
      <c r="Z159" s="89"/>
    </row>
    <row r="160" spans="3:28" x14ac:dyDescent="0.3">
      <c r="C160" s="14"/>
      <c r="D160" s="10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9"/>
      <c r="P160" s="30"/>
      <c r="Q160" s="30"/>
      <c r="R160" s="30"/>
      <c r="S160" s="30"/>
      <c r="T160" s="30"/>
      <c r="U160" s="30"/>
      <c r="V160" s="30"/>
      <c r="W160" s="30"/>
      <c r="X160" s="30"/>
      <c r="Y160" s="38"/>
      <c r="Z160" s="89"/>
    </row>
    <row r="161" spans="3:26" x14ac:dyDescent="0.3">
      <c r="C161" s="14"/>
      <c r="D161" s="10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9"/>
      <c r="P161" s="30"/>
      <c r="Q161" s="30"/>
      <c r="R161" s="30"/>
      <c r="S161" s="30"/>
      <c r="T161" s="30"/>
      <c r="U161" s="30"/>
      <c r="V161" s="30"/>
      <c r="W161" s="30"/>
      <c r="X161" s="30"/>
      <c r="Y161" s="38"/>
      <c r="Z161" s="89"/>
    </row>
    <row r="162" spans="3:26" x14ac:dyDescent="0.3">
      <c r="C162" s="14"/>
      <c r="D162" s="10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9"/>
      <c r="P162" s="30"/>
      <c r="Q162" s="30"/>
      <c r="R162" s="30"/>
      <c r="S162" s="30"/>
      <c r="T162" s="30"/>
      <c r="U162" s="30"/>
      <c r="V162" s="30"/>
      <c r="W162" s="30"/>
      <c r="X162" s="30"/>
      <c r="Y162" s="38"/>
      <c r="Z162" s="89"/>
    </row>
    <row r="163" spans="3:26" x14ac:dyDescent="0.3">
      <c r="C163" s="14"/>
      <c r="D163" s="10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9"/>
      <c r="P163" s="30"/>
      <c r="Q163" s="30"/>
      <c r="R163" s="30"/>
      <c r="S163" s="30"/>
      <c r="T163" s="30"/>
      <c r="U163" s="30"/>
      <c r="V163" s="30"/>
      <c r="W163" s="30"/>
      <c r="X163" s="30"/>
      <c r="Y163" s="38"/>
      <c r="Z163" s="89"/>
    </row>
    <row r="164" spans="3:26" x14ac:dyDescent="0.3">
      <c r="C164" s="14"/>
      <c r="D164" s="10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9"/>
      <c r="P164" s="30"/>
      <c r="Q164" s="30"/>
      <c r="R164" s="30"/>
      <c r="S164" s="30"/>
      <c r="T164" s="30"/>
      <c r="U164" s="30"/>
      <c r="V164" s="30"/>
      <c r="W164" s="30"/>
      <c r="X164" s="30"/>
      <c r="Y164" s="38"/>
      <c r="Z164" s="89"/>
    </row>
    <row r="165" spans="3:26" x14ac:dyDescent="0.3">
      <c r="C165" s="14"/>
      <c r="D165" s="10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9"/>
      <c r="P165" s="30"/>
      <c r="Q165" s="30"/>
      <c r="R165" s="30"/>
      <c r="S165" s="30"/>
      <c r="T165" s="30"/>
      <c r="U165" s="30"/>
      <c r="V165" s="30"/>
      <c r="W165" s="30"/>
      <c r="X165" s="30"/>
      <c r="Y165" s="38"/>
      <c r="Z165" s="89"/>
    </row>
    <row r="166" spans="3:26" x14ac:dyDescent="0.3">
      <c r="C166" s="14"/>
      <c r="D166" s="10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9"/>
      <c r="P166" s="30"/>
      <c r="Q166" s="30"/>
      <c r="R166" s="30"/>
      <c r="S166" s="30"/>
      <c r="T166" s="30"/>
      <c r="U166" s="30"/>
      <c r="V166" s="30"/>
      <c r="W166" s="30"/>
      <c r="X166" s="30"/>
      <c r="Y166" s="38"/>
      <c r="Z166" s="89"/>
    </row>
    <row r="167" spans="3:26" x14ac:dyDescent="0.3">
      <c r="C167" s="14"/>
      <c r="D167" s="10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9"/>
      <c r="P167" s="30"/>
      <c r="Q167" s="30"/>
      <c r="R167" s="30"/>
      <c r="S167" s="30"/>
      <c r="T167" s="30"/>
      <c r="U167" s="30"/>
      <c r="V167" s="30"/>
      <c r="W167" s="30"/>
      <c r="X167" s="30"/>
      <c r="Y167" s="38"/>
      <c r="Z167" s="89"/>
    </row>
    <row r="168" spans="3:26" x14ac:dyDescent="0.3">
      <c r="C168" s="14"/>
      <c r="D168" s="10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9"/>
      <c r="P168" s="30"/>
      <c r="Q168" s="30"/>
      <c r="R168" s="30"/>
      <c r="S168" s="30"/>
      <c r="T168" s="30"/>
      <c r="U168" s="30"/>
      <c r="V168" s="30"/>
      <c r="W168" s="30"/>
      <c r="X168" s="30"/>
      <c r="Y168" s="38"/>
      <c r="Z168" s="89"/>
    </row>
    <row r="169" spans="3:26" x14ac:dyDescent="0.3">
      <c r="C169" s="14"/>
      <c r="D169" s="10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9"/>
      <c r="P169" s="30"/>
      <c r="Q169" s="30"/>
      <c r="R169" s="30"/>
      <c r="S169" s="30"/>
      <c r="T169" s="30"/>
      <c r="U169" s="30"/>
      <c r="V169" s="30"/>
      <c r="W169" s="30"/>
      <c r="X169" s="30"/>
      <c r="Y169" s="38"/>
      <c r="Z169" s="89"/>
    </row>
    <row r="170" spans="3:26" x14ac:dyDescent="0.3">
      <c r="C170" s="14"/>
      <c r="D170" s="10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9"/>
      <c r="P170" s="30"/>
      <c r="Q170" s="30"/>
      <c r="R170" s="30"/>
      <c r="S170" s="30"/>
      <c r="T170" s="30"/>
      <c r="U170" s="30"/>
      <c r="V170" s="30"/>
      <c r="W170" s="30"/>
      <c r="X170" s="30"/>
      <c r="Y170" s="38"/>
      <c r="Z170" s="89"/>
    </row>
    <row r="171" spans="3:26" x14ac:dyDescent="0.3">
      <c r="C171" s="14"/>
      <c r="D171" s="10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9"/>
      <c r="P171" s="30"/>
      <c r="Q171" s="30"/>
      <c r="R171" s="30"/>
      <c r="S171" s="30"/>
      <c r="T171" s="30"/>
      <c r="U171" s="30"/>
      <c r="V171" s="30"/>
      <c r="W171" s="30"/>
      <c r="X171" s="30"/>
      <c r="Y171" s="38"/>
      <c r="Z171" s="89"/>
    </row>
    <row r="172" spans="3:26" x14ac:dyDescent="0.3">
      <c r="C172" s="14"/>
      <c r="D172" s="10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9"/>
      <c r="P172" s="30"/>
      <c r="Q172" s="30"/>
      <c r="R172" s="30"/>
      <c r="S172" s="30"/>
      <c r="T172" s="30"/>
      <c r="U172" s="30"/>
      <c r="V172" s="30"/>
      <c r="W172" s="30"/>
      <c r="X172" s="30"/>
      <c r="Y172" s="38"/>
      <c r="Z172" s="89"/>
    </row>
    <row r="173" spans="3:26" x14ac:dyDescent="0.3">
      <c r="C173" s="14"/>
      <c r="D173" s="10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9"/>
      <c r="P173" s="30"/>
      <c r="Q173" s="30"/>
      <c r="R173" s="30"/>
      <c r="S173" s="30"/>
      <c r="T173" s="30"/>
      <c r="U173" s="30"/>
      <c r="V173" s="30"/>
      <c r="W173" s="30"/>
      <c r="X173" s="30"/>
      <c r="Y173" s="38"/>
      <c r="Z173" s="89"/>
    </row>
    <row r="174" spans="3:26" x14ac:dyDescent="0.3">
      <c r="C174" s="14"/>
      <c r="D174" s="10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9"/>
      <c r="P174" s="30"/>
      <c r="Q174" s="30"/>
      <c r="R174" s="30"/>
      <c r="S174" s="30"/>
      <c r="T174" s="30"/>
      <c r="U174" s="30"/>
      <c r="V174" s="30"/>
      <c r="W174" s="30"/>
      <c r="X174" s="30"/>
      <c r="Y174" s="38"/>
      <c r="Z174" s="89"/>
    </row>
    <row r="175" spans="3:26" x14ac:dyDescent="0.3">
      <c r="C175" s="14"/>
      <c r="D175" s="10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9"/>
      <c r="P175" s="30"/>
      <c r="Q175" s="30"/>
      <c r="R175" s="30"/>
      <c r="S175" s="30"/>
      <c r="T175" s="30"/>
      <c r="U175" s="30"/>
      <c r="V175" s="30"/>
      <c r="W175" s="30"/>
      <c r="X175" s="30"/>
      <c r="Y175" s="38"/>
      <c r="Z175" s="89"/>
    </row>
    <row r="176" spans="3:26" x14ac:dyDescent="0.3">
      <c r="C176" s="14"/>
      <c r="D176" s="10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9"/>
      <c r="P176" s="30"/>
      <c r="Q176" s="30"/>
      <c r="R176" s="30"/>
      <c r="S176" s="30"/>
      <c r="T176" s="30"/>
      <c r="U176" s="30"/>
      <c r="V176" s="30"/>
      <c r="W176" s="30"/>
      <c r="X176" s="30"/>
      <c r="Y176" s="38"/>
      <c r="Z176" s="89"/>
    </row>
    <row r="177" spans="3:26" x14ac:dyDescent="0.3">
      <c r="C177" s="14"/>
      <c r="D177" s="10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9"/>
      <c r="P177" s="30"/>
      <c r="Q177" s="30"/>
      <c r="R177" s="30"/>
      <c r="S177" s="30"/>
      <c r="T177" s="30"/>
      <c r="U177" s="30"/>
      <c r="V177" s="30"/>
      <c r="W177" s="30"/>
      <c r="X177" s="30"/>
      <c r="Y177" s="38"/>
      <c r="Z177" s="89"/>
    </row>
    <row r="178" spans="3:26" x14ac:dyDescent="0.3">
      <c r="C178" s="14"/>
      <c r="D178" s="10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9"/>
      <c r="P178" s="30"/>
      <c r="Q178" s="30"/>
      <c r="R178" s="30"/>
      <c r="S178" s="30"/>
      <c r="T178" s="30"/>
      <c r="U178" s="30"/>
      <c r="V178" s="30"/>
      <c r="W178" s="30"/>
      <c r="X178" s="30"/>
      <c r="Y178" s="38"/>
      <c r="Z178" s="89"/>
    </row>
    <row r="179" spans="3:26" x14ac:dyDescent="0.3">
      <c r="C179" s="14"/>
      <c r="D179" s="10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9"/>
      <c r="P179" s="30"/>
      <c r="Q179" s="30"/>
      <c r="R179" s="30"/>
      <c r="S179" s="30"/>
      <c r="T179" s="30"/>
      <c r="U179" s="30"/>
      <c r="V179" s="30"/>
      <c r="W179" s="30"/>
      <c r="X179" s="30"/>
      <c r="Y179" s="38"/>
      <c r="Z179" s="89"/>
    </row>
    <row r="180" spans="3:26" x14ac:dyDescent="0.3">
      <c r="C180" s="14"/>
      <c r="D180" s="10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9"/>
      <c r="P180" s="30"/>
      <c r="Q180" s="30"/>
      <c r="R180" s="30"/>
      <c r="S180" s="30"/>
      <c r="T180" s="30"/>
      <c r="U180" s="30"/>
      <c r="V180" s="30"/>
      <c r="W180" s="30"/>
      <c r="X180" s="30"/>
      <c r="Y180" s="38"/>
      <c r="Z180" s="89"/>
    </row>
    <row r="181" spans="3:26" x14ac:dyDescent="0.3">
      <c r="C181" s="14"/>
      <c r="D181" s="10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9"/>
      <c r="P181" s="30"/>
      <c r="Q181" s="30"/>
      <c r="R181" s="30"/>
      <c r="S181" s="30"/>
      <c r="T181" s="30"/>
      <c r="U181" s="30"/>
      <c r="V181" s="30"/>
      <c r="W181" s="30"/>
      <c r="X181" s="30"/>
      <c r="Y181" s="38"/>
      <c r="Z181" s="89"/>
    </row>
    <row r="182" spans="3:26" x14ac:dyDescent="0.3">
      <c r="C182" s="14"/>
      <c r="D182" s="10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9"/>
      <c r="P182" s="30"/>
      <c r="Q182" s="30"/>
      <c r="R182" s="30"/>
      <c r="S182" s="30"/>
      <c r="T182" s="30"/>
      <c r="U182" s="30"/>
      <c r="V182" s="30"/>
      <c r="W182" s="30"/>
      <c r="X182" s="30"/>
      <c r="Y182" s="38"/>
      <c r="Z182" s="89"/>
    </row>
    <row r="183" spans="3:26" x14ac:dyDescent="0.3">
      <c r="C183" s="14"/>
      <c r="D183" s="10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9"/>
      <c r="P183" s="30"/>
      <c r="Q183" s="30"/>
      <c r="R183" s="30"/>
      <c r="S183" s="30"/>
      <c r="T183" s="30"/>
      <c r="U183" s="30"/>
      <c r="V183" s="30"/>
      <c r="W183" s="30"/>
      <c r="X183" s="30"/>
      <c r="Y183" s="38"/>
      <c r="Z183" s="89"/>
    </row>
    <row r="184" spans="3:26" x14ac:dyDescent="0.3">
      <c r="C184" s="14"/>
      <c r="D184" s="10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9"/>
      <c r="P184" s="30"/>
      <c r="Q184" s="30"/>
      <c r="R184" s="30"/>
      <c r="S184" s="30"/>
      <c r="T184" s="30"/>
      <c r="U184" s="30"/>
      <c r="V184" s="30"/>
      <c r="W184" s="30"/>
      <c r="X184" s="30"/>
      <c r="Y184" s="38"/>
      <c r="Z184" s="89"/>
    </row>
    <row r="185" spans="3:26" x14ac:dyDescent="0.3">
      <c r="C185" s="14"/>
      <c r="D185" s="10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9"/>
      <c r="P185" s="30"/>
      <c r="Q185" s="30"/>
      <c r="R185" s="30"/>
      <c r="S185" s="30"/>
      <c r="T185" s="30"/>
      <c r="U185" s="30"/>
      <c r="V185" s="30"/>
      <c r="W185" s="30"/>
      <c r="X185" s="30"/>
      <c r="Y185" s="38"/>
      <c r="Z185" s="89"/>
    </row>
    <row r="186" spans="3:26" x14ac:dyDescent="0.3">
      <c r="C186" s="14"/>
      <c r="D186" s="10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9"/>
      <c r="P186" s="30"/>
      <c r="Q186" s="30"/>
      <c r="R186" s="30"/>
      <c r="S186" s="30"/>
      <c r="T186" s="30"/>
      <c r="U186" s="30"/>
      <c r="V186" s="30"/>
      <c r="W186" s="30"/>
      <c r="X186" s="30"/>
      <c r="Y186" s="38"/>
      <c r="Z186" s="89"/>
    </row>
    <row r="187" spans="3:26" x14ac:dyDescent="0.3">
      <c r="C187" s="14"/>
      <c r="D187" s="10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9"/>
      <c r="P187" s="30"/>
      <c r="Q187" s="30"/>
      <c r="R187" s="30"/>
      <c r="S187" s="30"/>
      <c r="T187" s="30"/>
      <c r="U187" s="30"/>
      <c r="V187" s="30"/>
      <c r="W187" s="30"/>
      <c r="X187" s="30"/>
      <c r="Y187" s="38"/>
      <c r="Z187" s="89"/>
    </row>
    <row r="188" spans="3:26" x14ac:dyDescent="0.3">
      <c r="C188" s="14"/>
      <c r="D188" s="10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9"/>
      <c r="P188" s="30"/>
      <c r="Q188" s="30"/>
      <c r="R188" s="30"/>
      <c r="S188" s="30"/>
      <c r="T188" s="30"/>
      <c r="U188" s="30"/>
      <c r="V188" s="30"/>
      <c r="W188" s="30"/>
      <c r="X188" s="30"/>
      <c r="Y188" s="38"/>
      <c r="Z188" s="89"/>
    </row>
    <row r="189" spans="3:26" x14ac:dyDescent="0.3">
      <c r="C189" s="14"/>
      <c r="D189" s="10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9"/>
      <c r="P189" s="30"/>
      <c r="Q189" s="30"/>
      <c r="R189" s="30"/>
      <c r="S189" s="30"/>
      <c r="T189" s="30"/>
      <c r="U189" s="30"/>
      <c r="V189" s="30"/>
      <c r="W189" s="30"/>
      <c r="X189" s="30"/>
      <c r="Y189" s="38"/>
      <c r="Z189" s="89"/>
    </row>
    <row r="190" spans="3:26" x14ac:dyDescent="0.3">
      <c r="C190" s="14"/>
      <c r="D190" s="10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9"/>
      <c r="P190" s="30"/>
      <c r="Q190" s="30"/>
      <c r="R190" s="30"/>
      <c r="S190" s="30"/>
      <c r="T190" s="30"/>
      <c r="U190" s="30"/>
      <c r="V190" s="30"/>
      <c r="W190" s="30"/>
      <c r="X190" s="30"/>
      <c r="Y190" s="38"/>
      <c r="Z190" s="89"/>
    </row>
    <row r="191" spans="3:26" x14ac:dyDescent="0.3">
      <c r="C191" s="14"/>
      <c r="D191" s="10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9"/>
      <c r="P191" s="30"/>
      <c r="Q191" s="30"/>
      <c r="R191" s="30"/>
      <c r="S191" s="30"/>
      <c r="T191" s="30"/>
      <c r="U191" s="30"/>
      <c r="V191" s="30"/>
      <c r="W191" s="30"/>
      <c r="X191" s="30"/>
      <c r="Y191" s="38"/>
      <c r="Z191" s="89"/>
    </row>
    <row r="192" spans="3:26" x14ac:dyDescent="0.3">
      <c r="C192" s="14"/>
      <c r="D192" s="10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9"/>
      <c r="P192" s="30"/>
      <c r="Q192" s="30"/>
      <c r="R192" s="30"/>
      <c r="S192" s="30"/>
      <c r="T192" s="30"/>
      <c r="U192" s="30"/>
      <c r="V192" s="30"/>
      <c r="W192" s="30"/>
      <c r="X192" s="30"/>
      <c r="Y192" s="38"/>
      <c r="Z192" s="89"/>
    </row>
    <row r="193" spans="1:28" x14ac:dyDescent="0.3">
      <c r="C193" s="14"/>
      <c r="D193" s="10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9"/>
      <c r="P193" s="30"/>
      <c r="Q193" s="30"/>
      <c r="R193" s="30"/>
      <c r="S193" s="30"/>
      <c r="T193" s="30"/>
      <c r="U193" s="30"/>
      <c r="V193" s="30"/>
      <c r="W193" s="30"/>
      <c r="X193" s="30"/>
      <c r="Y193" s="38"/>
      <c r="Z193" s="89"/>
    </row>
    <row r="194" spans="1:28" x14ac:dyDescent="0.3">
      <c r="C194" s="14"/>
      <c r="D194" s="10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9"/>
      <c r="P194" s="30"/>
      <c r="Q194" s="30"/>
      <c r="R194" s="30"/>
      <c r="S194" s="30"/>
      <c r="T194" s="30"/>
      <c r="U194" s="30"/>
      <c r="V194" s="30"/>
      <c r="W194" s="30"/>
      <c r="X194" s="30"/>
      <c r="Y194" s="38"/>
      <c r="Z194" s="89"/>
    </row>
    <row r="195" spans="1:28" x14ac:dyDescent="0.25">
      <c r="A195" s="135"/>
      <c r="B195" s="125"/>
      <c r="C195" s="123"/>
      <c r="D195" s="153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6"/>
      <c r="P195" s="125"/>
      <c r="Q195" s="125"/>
      <c r="R195" s="125"/>
      <c r="S195" s="125"/>
      <c r="T195" s="125"/>
      <c r="U195" s="125"/>
      <c r="V195" s="125"/>
      <c r="W195" s="125"/>
      <c r="X195" s="125"/>
      <c r="Y195" s="126"/>
      <c r="Z195" s="136"/>
    </row>
    <row r="196" spans="1:28" x14ac:dyDescent="0.25">
      <c r="A196" s="135"/>
      <c r="B196" s="125"/>
      <c r="C196" s="123"/>
      <c r="D196" s="153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6"/>
      <c r="P196" s="125"/>
      <c r="Q196" s="125"/>
      <c r="R196" s="125"/>
      <c r="S196" s="125"/>
      <c r="T196" s="125"/>
      <c r="U196" s="125"/>
      <c r="V196" s="125"/>
      <c r="W196" s="125"/>
      <c r="X196" s="125"/>
      <c r="Y196" s="126"/>
      <c r="Z196" s="136"/>
    </row>
    <row r="197" spans="1:28" x14ac:dyDescent="0.25">
      <c r="A197" s="135"/>
      <c r="B197" s="125"/>
      <c r="C197" s="123"/>
      <c r="D197" s="153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6"/>
      <c r="P197" s="125"/>
      <c r="Q197" s="125"/>
      <c r="R197" s="125"/>
      <c r="S197" s="125"/>
      <c r="T197" s="125"/>
      <c r="U197" s="125"/>
      <c r="V197" s="125"/>
      <c r="W197" s="125"/>
      <c r="X197" s="125"/>
      <c r="Y197" s="126"/>
      <c r="Z197" s="136"/>
    </row>
    <row r="198" spans="1:28" x14ac:dyDescent="0.25">
      <c r="A198" s="135"/>
      <c r="B198" s="125"/>
      <c r="C198" s="123"/>
      <c r="D198" s="153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6"/>
      <c r="P198" s="125"/>
      <c r="Q198" s="125"/>
      <c r="R198" s="125"/>
      <c r="S198" s="125"/>
      <c r="T198" s="125"/>
      <c r="U198" s="125"/>
      <c r="V198" s="125"/>
      <c r="W198" s="125"/>
      <c r="X198" s="125"/>
      <c r="Y198" s="126"/>
      <c r="Z198" s="136"/>
      <c r="AB198" s="45"/>
    </row>
    <row r="199" spans="1:28" x14ac:dyDescent="0.25">
      <c r="A199" s="135"/>
      <c r="B199" s="125"/>
      <c r="C199" s="123"/>
      <c r="D199" s="153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6"/>
      <c r="P199" s="125"/>
      <c r="Q199" s="125"/>
      <c r="R199" s="125"/>
      <c r="S199" s="125"/>
      <c r="T199" s="125"/>
      <c r="U199" s="125"/>
      <c r="V199" s="125"/>
      <c r="W199" s="125"/>
      <c r="X199" s="125"/>
      <c r="Y199" s="126"/>
      <c r="Z199" s="136"/>
    </row>
    <row r="200" spans="1:28" x14ac:dyDescent="0.25">
      <c r="A200" s="135"/>
      <c r="B200" s="125"/>
      <c r="C200" s="123"/>
      <c r="D200" s="153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6"/>
      <c r="P200" s="125"/>
      <c r="Q200" s="125"/>
      <c r="R200" s="125"/>
      <c r="S200" s="125"/>
      <c r="T200" s="125"/>
      <c r="U200" s="125"/>
      <c r="V200" s="125"/>
      <c r="W200" s="125"/>
      <c r="X200" s="125"/>
      <c r="Y200" s="126"/>
      <c r="Z200" s="136"/>
    </row>
    <row r="201" spans="1:28" x14ac:dyDescent="0.25">
      <c r="A201" s="135"/>
      <c r="B201" s="125"/>
      <c r="C201" s="123"/>
      <c r="D201" s="153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6"/>
      <c r="P201" s="125"/>
      <c r="Q201" s="125"/>
      <c r="R201" s="125"/>
      <c r="S201" s="125"/>
      <c r="T201" s="125"/>
      <c r="U201" s="125"/>
      <c r="V201" s="125"/>
      <c r="W201" s="125"/>
      <c r="X201" s="125"/>
      <c r="Y201" s="126"/>
      <c r="Z201" s="136"/>
    </row>
    <row r="202" spans="1:28" x14ac:dyDescent="0.25">
      <c r="A202" s="135"/>
      <c r="B202" s="125"/>
      <c r="C202" s="123"/>
      <c r="D202" s="153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6"/>
      <c r="P202" s="125"/>
      <c r="Q202" s="125"/>
      <c r="R202" s="125"/>
      <c r="S202" s="125"/>
      <c r="T202" s="125"/>
      <c r="U202" s="125"/>
      <c r="V202" s="125"/>
      <c r="W202" s="125"/>
      <c r="X202" s="125"/>
      <c r="Y202" s="126"/>
      <c r="Z202" s="136"/>
    </row>
    <row r="203" spans="1:28" x14ac:dyDescent="0.25">
      <c r="A203" s="135"/>
      <c r="B203" s="125"/>
      <c r="C203" s="123"/>
      <c r="D203" s="153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6"/>
      <c r="P203" s="125"/>
      <c r="Q203" s="125"/>
      <c r="R203" s="125"/>
      <c r="S203" s="125"/>
      <c r="T203" s="125"/>
      <c r="U203" s="125"/>
      <c r="V203" s="125"/>
      <c r="W203" s="125"/>
      <c r="X203" s="125"/>
      <c r="Y203" s="126"/>
      <c r="Z203" s="136"/>
    </row>
    <row r="204" spans="1:28" x14ac:dyDescent="0.25">
      <c r="A204" s="135"/>
      <c r="B204" s="125"/>
      <c r="C204" s="123"/>
      <c r="D204" s="153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6"/>
      <c r="P204" s="125"/>
      <c r="Q204" s="125"/>
      <c r="R204" s="125"/>
      <c r="S204" s="125"/>
      <c r="T204" s="125"/>
      <c r="U204" s="125"/>
      <c r="V204" s="125"/>
      <c r="W204" s="125"/>
      <c r="X204" s="125"/>
      <c r="Y204" s="126"/>
      <c r="Z204" s="136"/>
    </row>
    <row r="205" spans="1:28" x14ac:dyDescent="0.25">
      <c r="A205" s="135"/>
      <c r="B205" s="125"/>
      <c r="C205" s="123"/>
      <c r="D205" s="153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6"/>
      <c r="P205" s="125"/>
      <c r="Q205" s="125"/>
      <c r="R205" s="125"/>
      <c r="S205" s="125"/>
      <c r="T205" s="125"/>
      <c r="U205" s="125"/>
      <c r="V205" s="125"/>
      <c r="W205" s="125"/>
      <c r="X205" s="125"/>
      <c r="Y205" s="126"/>
      <c r="Z205" s="136"/>
    </row>
    <row r="206" spans="1:28" x14ac:dyDescent="0.25">
      <c r="A206" s="135"/>
      <c r="B206" s="125"/>
      <c r="C206" s="123"/>
      <c r="D206" s="153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6"/>
      <c r="P206" s="125"/>
      <c r="Q206" s="125"/>
      <c r="R206" s="125"/>
      <c r="S206" s="125"/>
      <c r="T206" s="125"/>
      <c r="U206" s="125"/>
      <c r="V206" s="125"/>
      <c r="W206" s="125"/>
      <c r="X206" s="125"/>
      <c r="Y206" s="126"/>
      <c r="Z206" s="136"/>
    </row>
    <row r="207" spans="1:28" x14ac:dyDescent="0.25">
      <c r="A207" s="137"/>
      <c r="B207" s="125"/>
      <c r="C207" s="123"/>
      <c r="D207" s="153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6"/>
      <c r="P207" s="125"/>
      <c r="Q207" s="125"/>
      <c r="R207" s="125"/>
      <c r="S207" s="125"/>
      <c r="T207" s="125"/>
      <c r="U207" s="125"/>
      <c r="V207" s="125"/>
      <c r="W207" s="125"/>
      <c r="X207" s="125"/>
      <c r="Y207" s="126"/>
      <c r="Z207" s="136"/>
    </row>
    <row r="208" spans="1:28" x14ac:dyDescent="0.3">
      <c r="A208" s="125"/>
      <c r="B208" s="125"/>
      <c r="C208" s="123"/>
      <c r="D208" s="124"/>
      <c r="E208" s="138"/>
      <c r="F208" s="125"/>
      <c r="G208" s="125"/>
      <c r="H208" s="125"/>
      <c r="I208" s="125"/>
      <c r="J208" s="125"/>
      <c r="K208" s="125"/>
      <c r="L208" s="125"/>
      <c r="M208" s="125"/>
      <c r="N208" s="125"/>
      <c r="O208" s="126"/>
      <c r="P208" s="139"/>
      <c r="Q208" s="139"/>
      <c r="R208" s="139"/>
      <c r="S208" s="139"/>
      <c r="T208" s="139"/>
      <c r="U208" s="139"/>
      <c r="V208" s="139"/>
      <c r="W208" s="139"/>
      <c r="X208" s="139"/>
      <c r="Y208" s="140"/>
      <c r="Z208" s="141"/>
      <c r="AA208" s="95"/>
      <c r="AB208" s="79"/>
    </row>
    <row r="209" spans="1:27" x14ac:dyDescent="0.3">
      <c r="A209" s="125"/>
      <c r="B209" s="125"/>
      <c r="C209" s="123"/>
      <c r="D209" s="124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6"/>
      <c r="P209" s="127"/>
      <c r="Q209" s="127"/>
      <c r="R209" s="127"/>
      <c r="S209" s="127"/>
      <c r="T209" s="127"/>
      <c r="U209" s="127"/>
      <c r="V209" s="127"/>
      <c r="W209" s="127"/>
      <c r="X209" s="127"/>
      <c r="Y209" s="128"/>
      <c r="Z209" s="141"/>
    </row>
    <row r="210" spans="1:27" x14ac:dyDescent="0.3">
      <c r="A210" s="125"/>
      <c r="B210" s="125"/>
      <c r="C210" s="123"/>
      <c r="D210" s="124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6"/>
      <c r="P210" s="127"/>
      <c r="Q210" s="127"/>
      <c r="R210" s="127"/>
      <c r="S210" s="127"/>
      <c r="T210" s="127"/>
      <c r="U210" s="127"/>
      <c r="V210" s="127"/>
      <c r="W210" s="127"/>
      <c r="X210" s="127"/>
      <c r="Y210" s="128"/>
      <c r="Z210" s="141"/>
    </row>
    <row r="211" spans="1:27" ht="18.75" customHeight="1" x14ac:dyDescent="0.25">
      <c r="A211" s="125"/>
      <c r="B211" s="125"/>
      <c r="C211" s="123"/>
      <c r="D211" s="124"/>
      <c r="E211" s="125"/>
      <c r="F211" s="142"/>
      <c r="G211" s="142"/>
      <c r="H211" s="142"/>
      <c r="I211" s="142"/>
      <c r="J211" s="142"/>
      <c r="K211" s="142"/>
      <c r="L211" s="142"/>
      <c r="M211" s="142"/>
      <c r="N211" s="142"/>
      <c r="O211" s="123"/>
      <c r="P211" s="142"/>
      <c r="Q211" s="142"/>
      <c r="R211" s="142"/>
      <c r="S211" s="142"/>
      <c r="T211" s="142"/>
      <c r="U211" s="142"/>
      <c r="V211" s="142"/>
      <c r="W211" s="142"/>
      <c r="X211" s="142"/>
      <c r="Y211" s="123"/>
      <c r="Z211" s="143"/>
      <c r="AA211" s="9"/>
    </row>
    <row r="212" spans="1:27" x14ac:dyDescent="0.25">
      <c r="A212" s="135"/>
      <c r="B212" s="125"/>
      <c r="C212" s="123"/>
      <c r="D212" s="153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6"/>
      <c r="P212" s="125"/>
      <c r="Q212" s="125"/>
      <c r="R212" s="125"/>
      <c r="S212" s="125"/>
      <c r="T212" s="125"/>
      <c r="U212" s="125"/>
      <c r="V212" s="125"/>
      <c r="W212" s="125"/>
      <c r="X212" s="125"/>
      <c r="Y212" s="126"/>
      <c r="Z212" s="136"/>
    </row>
    <row r="213" spans="1:27" x14ac:dyDescent="0.25">
      <c r="A213" s="135"/>
      <c r="B213" s="125"/>
      <c r="C213" s="123"/>
      <c r="D213" s="153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6"/>
      <c r="P213" s="125"/>
      <c r="Q213" s="144"/>
      <c r="R213" s="125"/>
      <c r="S213" s="125"/>
      <c r="T213" s="125"/>
      <c r="U213" s="125"/>
      <c r="V213" s="125"/>
      <c r="W213" s="125"/>
      <c r="X213" s="125"/>
      <c r="Y213" s="126"/>
      <c r="Z213" s="136"/>
    </row>
    <row r="214" spans="1:27" x14ac:dyDescent="0.25">
      <c r="A214" s="135"/>
      <c r="B214" s="125"/>
      <c r="C214" s="123"/>
      <c r="D214" s="153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6"/>
      <c r="P214" s="125"/>
      <c r="Q214" s="125"/>
      <c r="R214" s="125"/>
      <c r="S214" s="125"/>
      <c r="T214" s="125"/>
      <c r="U214" s="125"/>
      <c r="V214" s="125"/>
      <c r="W214" s="125"/>
      <c r="X214" s="125"/>
      <c r="Y214" s="126"/>
      <c r="Z214" s="136"/>
    </row>
    <row r="215" spans="1:27" x14ac:dyDescent="0.25">
      <c r="A215" s="135"/>
      <c r="B215" s="125"/>
      <c r="C215" s="123"/>
      <c r="D215" s="153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6"/>
      <c r="P215" s="125"/>
      <c r="Q215" s="125"/>
      <c r="R215" s="125"/>
      <c r="S215" s="125"/>
      <c r="T215" s="125"/>
      <c r="U215" s="125"/>
      <c r="V215" s="125"/>
      <c r="W215" s="125"/>
      <c r="X215" s="125"/>
      <c r="Y215" s="126"/>
      <c r="Z215" s="136"/>
    </row>
    <row r="216" spans="1:27" x14ac:dyDescent="0.25">
      <c r="A216" s="135"/>
      <c r="B216" s="125"/>
      <c r="C216" s="123"/>
      <c r="D216" s="153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6"/>
      <c r="P216" s="125"/>
      <c r="Q216" s="125"/>
      <c r="R216" s="125"/>
      <c r="S216" s="125"/>
      <c r="T216" s="125"/>
      <c r="U216" s="125"/>
      <c r="V216" s="125"/>
      <c r="W216" s="125"/>
      <c r="X216" s="125"/>
      <c r="Y216" s="126"/>
      <c r="Z216" s="136"/>
    </row>
    <row r="217" spans="1:27" x14ac:dyDescent="0.25">
      <c r="A217" s="135"/>
      <c r="B217" s="125"/>
      <c r="C217" s="123"/>
      <c r="D217" s="153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6"/>
      <c r="P217" s="125"/>
      <c r="Q217" s="125"/>
      <c r="R217" s="125"/>
      <c r="S217" s="125"/>
      <c r="T217" s="125"/>
      <c r="U217" s="125"/>
      <c r="V217" s="125"/>
      <c r="W217" s="125"/>
      <c r="X217" s="125"/>
      <c r="Y217" s="126"/>
      <c r="Z217" s="136"/>
    </row>
    <row r="218" spans="1:27" x14ac:dyDescent="0.25">
      <c r="A218" s="135"/>
      <c r="B218" s="125"/>
      <c r="C218" s="123"/>
      <c r="D218" s="153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6"/>
      <c r="P218" s="125"/>
      <c r="Q218" s="125"/>
      <c r="R218" s="125"/>
      <c r="S218" s="125"/>
      <c r="T218" s="125"/>
      <c r="U218" s="125"/>
      <c r="V218" s="125"/>
      <c r="W218" s="125"/>
      <c r="X218" s="125"/>
      <c r="Y218" s="126"/>
      <c r="Z218" s="136"/>
    </row>
    <row r="219" spans="1:27" x14ac:dyDescent="0.25">
      <c r="A219" s="135"/>
      <c r="B219" s="125"/>
      <c r="C219" s="123"/>
      <c r="D219" s="153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6"/>
      <c r="P219" s="125"/>
      <c r="Q219" s="125"/>
      <c r="R219" s="125"/>
      <c r="S219" s="125"/>
      <c r="T219" s="125"/>
      <c r="U219" s="125"/>
      <c r="V219" s="125"/>
      <c r="W219" s="125"/>
      <c r="X219" s="125"/>
      <c r="Y219" s="126"/>
      <c r="Z219" s="136"/>
    </row>
    <row r="220" spans="1:27" x14ac:dyDescent="0.25">
      <c r="A220" s="135"/>
      <c r="B220" s="125"/>
      <c r="C220" s="123"/>
      <c r="D220" s="153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6"/>
      <c r="P220" s="125"/>
      <c r="Q220" s="125"/>
      <c r="R220" s="125"/>
      <c r="S220" s="125"/>
      <c r="T220" s="125"/>
      <c r="U220" s="125"/>
      <c r="V220" s="125"/>
      <c r="W220" s="125"/>
      <c r="X220" s="125"/>
      <c r="Y220" s="126"/>
      <c r="Z220" s="136"/>
    </row>
    <row r="221" spans="1:27" x14ac:dyDescent="0.25">
      <c r="A221" s="135"/>
      <c r="B221" s="125"/>
      <c r="C221" s="123"/>
      <c r="D221" s="153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6"/>
      <c r="P221" s="125"/>
      <c r="Q221" s="125"/>
      <c r="R221" s="125"/>
      <c r="S221" s="125"/>
      <c r="T221" s="125"/>
      <c r="U221" s="125"/>
      <c r="V221" s="125"/>
      <c r="W221" s="125"/>
      <c r="X221" s="125"/>
      <c r="Y221" s="126"/>
      <c r="Z221" s="136"/>
    </row>
    <row r="222" spans="1:27" x14ac:dyDescent="0.25">
      <c r="A222" s="135"/>
      <c r="B222" s="125"/>
      <c r="C222" s="123"/>
      <c r="D222" s="153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6"/>
      <c r="P222" s="125"/>
      <c r="Q222" s="125"/>
      <c r="R222" s="125"/>
      <c r="S222" s="125"/>
      <c r="T222" s="125"/>
      <c r="U222" s="125"/>
      <c r="V222" s="125"/>
      <c r="W222" s="125"/>
      <c r="X222" s="125"/>
      <c r="Y222" s="126"/>
      <c r="Z222" s="136"/>
    </row>
    <row r="223" spans="1:27" x14ac:dyDescent="0.25">
      <c r="A223" s="135"/>
      <c r="B223" s="125"/>
      <c r="C223" s="123"/>
      <c r="D223" s="153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6"/>
      <c r="P223" s="125"/>
      <c r="Q223" s="125"/>
      <c r="R223" s="125"/>
      <c r="S223" s="125"/>
      <c r="T223" s="125"/>
      <c r="U223" s="125"/>
      <c r="V223" s="125"/>
      <c r="W223" s="125"/>
      <c r="X223" s="125"/>
      <c r="Y223" s="126"/>
      <c r="Z223" s="136"/>
    </row>
    <row r="224" spans="1:27" x14ac:dyDescent="0.25">
      <c r="A224" s="135"/>
      <c r="B224" s="125"/>
      <c r="C224" s="123"/>
      <c r="D224" s="153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6"/>
      <c r="P224" s="125"/>
      <c r="Q224" s="125"/>
      <c r="R224" s="125"/>
      <c r="S224" s="125"/>
      <c r="T224" s="125"/>
      <c r="U224" s="125"/>
      <c r="V224" s="125"/>
      <c r="W224" s="125"/>
      <c r="X224" s="125"/>
      <c r="Y224" s="126"/>
      <c r="Z224" s="136"/>
    </row>
    <row r="225" spans="1:28" x14ac:dyDescent="0.3">
      <c r="A225" s="125"/>
      <c r="B225" s="125"/>
      <c r="C225" s="123"/>
      <c r="D225" s="124"/>
      <c r="E225" s="138"/>
      <c r="F225" s="125"/>
      <c r="G225" s="125"/>
      <c r="H225" s="125"/>
      <c r="I225" s="125"/>
      <c r="J225" s="125"/>
      <c r="K225" s="125"/>
      <c r="L225" s="125"/>
      <c r="M225" s="125"/>
      <c r="N225" s="125"/>
      <c r="O225" s="126"/>
      <c r="P225" s="139"/>
      <c r="Q225" s="139"/>
      <c r="R225" s="139"/>
      <c r="S225" s="139"/>
      <c r="T225" s="139"/>
      <c r="U225" s="139"/>
      <c r="V225" s="139"/>
      <c r="W225" s="139"/>
      <c r="X225" s="139"/>
      <c r="Y225" s="140"/>
      <c r="Z225" s="141"/>
      <c r="AA225" s="95"/>
      <c r="AB225" s="79"/>
    </row>
    <row r="226" spans="1:28" x14ac:dyDescent="0.25">
      <c r="A226" s="135"/>
      <c r="B226" s="125"/>
      <c r="C226" s="123"/>
      <c r="D226" s="153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6"/>
      <c r="P226" s="125"/>
      <c r="Q226" s="125"/>
      <c r="R226" s="125"/>
      <c r="S226" s="125"/>
      <c r="T226" s="125"/>
      <c r="U226" s="125"/>
      <c r="V226" s="125"/>
      <c r="W226" s="125"/>
      <c r="X226" s="125"/>
      <c r="Y226" s="126"/>
      <c r="Z226" s="136"/>
      <c r="AB226" s="45"/>
    </row>
    <row r="227" spans="1:28" x14ac:dyDescent="0.25">
      <c r="A227" s="135"/>
      <c r="B227" s="125"/>
      <c r="C227" s="123"/>
      <c r="D227" s="153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6"/>
      <c r="P227" s="125"/>
      <c r="Q227" s="125"/>
      <c r="R227" s="125"/>
      <c r="S227" s="125"/>
      <c r="T227" s="125"/>
      <c r="U227" s="125"/>
      <c r="V227" s="125"/>
      <c r="W227" s="125"/>
      <c r="X227" s="125"/>
      <c r="Y227" s="126"/>
      <c r="Z227" s="136"/>
      <c r="AB227" s="45"/>
    </row>
    <row r="228" spans="1:28" x14ac:dyDescent="0.25">
      <c r="A228" s="135"/>
      <c r="B228" s="125"/>
      <c r="C228" s="123"/>
      <c r="D228" s="153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6"/>
      <c r="P228" s="125"/>
      <c r="Q228" s="125"/>
      <c r="R228" s="125"/>
      <c r="S228" s="125"/>
      <c r="T228" s="125"/>
      <c r="U228" s="145"/>
      <c r="V228" s="125"/>
      <c r="W228" s="125"/>
      <c r="X228" s="125"/>
      <c r="Y228" s="126"/>
      <c r="Z228" s="136"/>
      <c r="AB228" s="45"/>
    </row>
    <row r="229" spans="1:28" x14ac:dyDescent="0.25">
      <c r="A229" s="135"/>
      <c r="B229" s="125"/>
      <c r="C229" s="123"/>
      <c r="D229" s="153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6"/>
      <c r="P229" s="125"/>
      <c r="Q229" s="125"/>
      <c r="R229" s="125"/>
      <c r="S229" s="125"/>
      <c r="T229" s="125"/>
      <c r="U229" s="125"/>
      <c r="V229" s="125"/>
      <c r="W229" s="125"/>
      <c r="X229" s="125"/>
      <c r="Y229" s="126"/>
      <c r="Z229" s="136"/>
      <c r="AB229" s="45"/>
    </row>
    <row r="230" spans="1:28" x14ac:dyDescent="0.25">
      <c r="A230" s="135"/>
      <c r="B230" s="125"/>
      <c r="C230" s="123"/>
      <c r="D230" s="153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6"/>
      <c r="P230" s="125"/>
      <c r="Q230" s="125"/>
      <c r="R230" s="125"/>
      <c r="S230" s="125"/>
      <c r="T230" s="125"/>
      <c r="U230" s="125"/>
      <c r="V230" s="125"/>
      <c r="W230" s="125"/>
      <c r="X230" s="125"/>
      <c r="Y230" s="126"/>
      <c r="Z230" s="136"/>
      <c r="AB230" s="45"/>
    </row>
    <row r="231" spans="1:28" x14ac:dyDescent="0.25">
      <c r="A231" s="135"/>
      <c r="B231" s="125"/>
      <c r="C231" s="123"/>
      <c r="D231" s="153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6"/>
      <c r="P231" s="125"/>
      <c r="Q231" s="125"/>
      <c r="R231" s="125"/>
      <c r="S231" s="125"/>
      <c r="T231" s="125"/>
      <c r="U231" s="125"/>
      <c r="V231" s="125"/>
      <c r="W231" s="125"/>
      <c r="X231" s="125"/>
      <c r="Y231" s="126"/>
      <c r="Z231" s="136"/>
      <c r="AB231" s="45"/>
    </row>
    <row r="232" spans="1:28" x14ac:dyDescent="0.25">
      <c r="A232" s="135"/>
      <c r="B232" s="125"/>
      <c r="C232" s="123"/>
      <c r="D232" s="153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6"/>
      <c r="P232" s="125"/>
      <c r="Q232" s="125"/>
      <c r="R232" s="125"/>
      <c r="S232" s="125"/>
      <c r="T232" s="125"/>
      <c r="U232" s="125"/>
      <c r="V232" s="125"/>
      <c r="W232" s="125"/>
      <c r="X232" s="125"/>
      <c r="Y232" s="126"/>
      <c r="Z232" s="136"/>
      <c r="AB232" s="45"/>
    </row>
    <row r="233" spans="1:28" x14ac:dyDescent="0.25">
      <c r="A233" s="135"/>
      <c r="B233" s="125"/>
      <c r="C233" s="123"/>
      <c r="D233" s="153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6"/>
      <c r="P233" s="125"/>
      <c r="Q233" s="125"/>
      <c r="R233" s="125"/>
      <c r="S233" s="125"/>
      <c r="T233" s="125"/>
      <c r="U233" s="125"/>
      <c r="V233" s="125"/>
      <c r="W233" s="125"/>
      <c r="X233" s="125"/>
      <c r="Y233" s="126"/>
      <c r="Z233" s="136"/>
      <c r="AB233" s="45"/>
    </row>
    <row r="234" spans="1:28" x14ac:dyDescent="0.25">
      <c r="A234" s="135"/>
      <c r="B234" s="125"/>
      <c r="C234" s="123"/>
      <c r="D234" s="153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6"/>
      <c r="P234" s="125"/>
      <c r="Q234" s="125"/>
      <c r="R234" s="125"/>
      <c r="S234" s="125"/>
      <c r="T234" s="125"/>
      <c r="U234" s="125"/>
      <c r="V234" s="125"/>
      <c r="W234" s="125"/>
      <c r="X234" s="125"/>
      <c r="Y234" s="126"/>
      <c r="Z234" s="136"/>
      <c r="AB234" s="45"/>
    </row>
    <row r="235" spans="1:28" x14ac:dyDescent="0.25">
      <c r="A235" s="135"/>
      <c r="B235" s="125"/>
      <c r="C235" s="123"/>
      <c r="D235" s="153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6"/>
      <c r="P235" s="125"/>
      <c r="Q235" s="125"/>
      <c r="R235" s="125"/>
      <c r="S235" s="125"/>
      <c r="T235" s="125"/>
      <c r="U235" s="125"/>
      <c r="V235" s="125"/>
      <c r="W235" s="125"/>
      <c r="X235" s="125"/>
      <c r="Y235" s="126"/>
      <c r="Z235" s="136"/>
      <c r="AB235" s="45"/>
    </row>
    <row r="236" spans="1:28" x14ac:dyDescent="0.25">
      <c r="A236" s="135"/>
      <c r="B236" s="125"/>
      <c r="C236" s="123"/>
      <c r="D236" s="153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6"/>
      <c r="P236" s="125"/>
      <c r="Q236" s="125"/>
      <c r="R236" s="125"/>
      <c r="S236" s="125"/>
      <c r="T236" s="125"/>
      <c r="U236" s="125"/>
      <c r="V236" s="125"/>
      <c r="W236" s="125"/>
      <c r="X236" s="125"/>
      <c r="Y236" s="126"/>
      <c r="Z236" s="136"/>
      <c r="AB236" s="45"/>
    </row>
    <row r="237" spans="1:28" x14ac:dyDescent="0.25">
      <c r="A237" s="135"/>
      <c r="B237" s="125"/>
      <c r="C237" s="123"/>
      <c r="D237" s="153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  <c r="O237" s="126"/>
      <c r="P237" s="125"/>
      <c r="Q237" s="125"/>
      <c r="R237" s="125"/>
      <c r="S237" s="125"/>
      <c r="T237" s="125"/>
      <c r="U237" s="125"/>
      <c r="V237" s="125"/>
      <c r="W237" s="125"/>
      <c r="X237" s="125"/>
      <c r="Y237" s="126"/>
      <c r="Z237" s="136"/>
      <c r="AB237" s="45"/>
    </row>
    <row r="238" spans="1:28" x14ac:dyDescent="0.25">
      <c r="A238" s="135"/>
      <c r="B238" s="125"/>
      <c r="C238" s="123"/>
      <c r="D238" s="153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6"/>
      <c r="P238" s="125"/>
      <c r="Q238" s="125"/>
      <c r="R238" s="125"/>
      <c r="S238" s="125"/>
      <c r="T238" s="125"/>
      <c r="U238" s="125"/>
      <c r="V238" s="125"/>
      <c r="W238" s="125"/>
      <c r="X238" s="125"/>
      <c r="Y238" s="126"/>
      <c r="Z238" s="136"/>
      <c r="AB238" s="45"/>
    </row>
    <row r="239" spans="1:28" x14ac:dyDescent="0.3">
      <c r="A239" s="125"/>
      <c r="B239" s="125"/>
      <c r="C239" s="123"/>
      <c r="D239" s="124"/>
      <c r="E239" s="138"/>
      <c r="F239" s="125"/>
      <c r="G239" s="125"/>
      <c r="H239" s="125"/>
      <c r="I239" s="125"/>
      <c r="J239" s="125"/>
      <c r="K239" s="125"/>
      <c r="L239" s="125"/>
      <c r="M239" s="125"/>
      <c r="N239" s="125"/>
      <c r="O239" s="126"/>
      <c r="P239" s="139"/>
      <c r="Q239" s="139"/>
      <c r="R239" s="139"/>
      <c r="S239" s="139"/>
      <c r="T239" s="139"/>
      <c r="U239" s="139"/>
      <c r="V239" s="139"/>
      <c r="W239" s="139"/>
      <c r="X239" s="139"/>
      <c r="Y239" s="140"/>
      <c r="Z239" s="141"/>
      <c r="AA239" s="95"/>
      <c r="AB239" s="79"/>
    </row>
    <row r="240" spans="1:28" x14ac:dyDescent="0.25">
      <c r="A240" s="146"/>
      <c r="B240" s="125"/>
      <c r="C240" s="123"/>
      <c r="D240" s="153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6"/>
      <c r="P240" s="125"/>
      <c r="Q240" s="125"/>
      <c r="R240" s="125"/>
      <c r="S240" s="125"/>
      <c r="T240" s="125"/>
      <c r="U240" s="125"/>
      <c r="V240" s="125"/>
      <c r="W240" s="125"/>
      <c r="X240" s="125"/>
      <c r="Y240" s="126"/>
      <c r="Z240" s="136"/>
      <c r="AB240" s="45"/>
    </row>
    <row r="241" spans="1:28" x14ac:dyDescent="0.25">
      <c r="A241" s="146"/>
      <c r="B241" s="125"/>
      <c r="C241" s="123"/>
      <c r="D241" s="153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6"/>
      <c r="P241" s="125"/>
      <c r="Q241" s="125"/>
      <c r="R241" s="125"/>
      <c r="S241" s="125"/>
      <c r="T241" s="125"/>
      <c r="U241" s="125"/>
      <c r="V241" s="125"/>
      <c r="W241" s="125"/>
      <c r="X241" s="125"/>
      <c r="Y241" s="126"/>
      <c r="Z241" s="136"/>
      <c r="AB241" s="45"/>
    </row>
    <row r="242" spans="1:28" x14ac:dyDescent="0.25">
      <c r="A242" s="146"/>
      <c r="B242" s="125"/>
      <c r="C242" s="123"/>
      <c r="D242" s="153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6"/>
      <c r="P242" s="125"/>
      <c r="Q242" s="125"/>
      <c r="R242" s="125"/>
      <c r="S242" s="125"/>
      <c r="T242" s="125"/>
      <c r="U242" s="125"/>
      <c r="V242" s="125"/>
      <c r="W242" s="125"/>
      <c r="X242" s="125"/>
      <c r="Y242" s="126"/>
      <c r="Z242" s="136"/>
      <c r="AB242" s="45"/>
    </row>
    <row r="243" spans="1:28" x14ac:dyDescent="0.25">
      <c r="A243" s="146"/>
      <c r="B243" s="125"/>
      <c r="C243" s="123"/>
      <c r="D243" s="153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6"/>
      <c r="P243" s="125"/>
      <c r="Q243" s="145"/>
      <c r="R243" s="125"/>
      <c r="S243" s="125"/>
      <c r="T243" s="125"/>
      <c r="U243" s="125"/>
      <c r="V243" s="125"/>
      <c r="W243" s="125"/>
      <c r="X243" s="125"/>
      <c r="Y243" s="126"/>
      <c r="Z243" s="136"/>
      <c r="AB243" s="45"/>
    </row>
    <row r="244" spans="1:28" x14ac:dyDescent="0.25">
      <c r="A244" s="146"/>
      <c r="B244" s="125"/>
      <c r="C244" s="123"/>
      <c r="D244" s="153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6"/>
      <c r="P244" s="125"/>
      <c r="Q244" s="125"/>
      <c r="R244" s="125"/>
      <c r="S244" s="125"/>
      <c r="T244" s="125"/>
      <c r="U244" s="125"/>
      <c r="V244" s="125"/>
      <c r="W244" s="125"/>
      <c r="X244" s="125"/>
      <c r="Y244" s="126"/>
      <c r="Z244" s="136"/>
      <c r="AB244" s="45"/>
    </row>
    <row r="245" spans="1:28" x14ac:dyDescent="0.25">
      <c r="A245" s="146"/>
      <c r="B245" s="125"/>
      <c r="C245" s="123"/>
      <c r="D245" s="153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6"/>
      <c r="P245" s="125"/>
      <c r="Q245" s="125"/>
      <c r="R245" s="125"/>
      <c r="S245" s="125"/>
      <c r="T245" s="125"/>
      <c r="U245" s="125"/>
      <c r="V245" s="125"/>
      <c r="W245" s="125"/>
      <c r="X245" s="125"/>
      <c r="Y245" s="126"/>
      <c r="Z245" s="136"/>
      <c r="AB245" s="45"/>
    </row>
    <row r="246" spans="1:28" x14ac:dyDescent="0.25">
      <c r="A246" s="146"/>
      <c r="B246" s="125"/>
      <c r="C246" s="123"/>
      <c r="D246" s="153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6"/>
      <c r="P246" s="125"/>
      <c r="Q246" s="125"/>
      <c r="R246" s="125"/>
      <c r="S246" s="125"/>
      <c r="T246" s="125"/>
      <c r="U246" s="125"/>
      <c r="V246" s="125"/>
      <c r="W246" s="125"/>
      <c r="X246" s="125"/>
      <c r="Y246" s="126"/>
      <c r="Z246" s="136"/>
    </row>
    <row r="247" spans="1:28" x14ac:dyDescent="0.25">
      <c r="A247" s="146"/>
      <c r="B247" s="125"/>
      <c r="C247" s="123"/>
      <c r="D247" s="153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6"/>
      <c r="P247" s="125"/>
      <c r="Q247" s="125"/>
      <c r="R247" s="125"/>
      <c r="S247" s="125"/>
      <c r="T247" s="125"/>
      <c r="U247" s="125"/>
      <c r="V247" s="125"/>
      <c r="W247" s="125"/>
      <c r="X247" s="125"/>
      <c r="Y247" s="126"/>
      <c r="Z247" s="136"/>
    </row>
    <row r="248" spans="1:28" x14ac:dyDescent="0.25">
      <c r="A248" s="146"/>
      <c r="B248" s="125"/>
      <c r="C248" s="123"/>
      <c r="D248" s="153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6"/>
      <c r="P248" s="125"/>
      <c r="Q248" s="125"/>
      <c r="R248" s="125"/>
      <c r="S248" s="125"/>
      <c r="T248" s="125"/>
      <c r="U248" s="125"/>
      <c r="V248" s="125"/>
      <c r="W248" s="125"/>
      <c r="X248" s="125"/>
      <c r="Y248" s="126"/>
      <c r="Z248" s="136"/>
    </row>
    <row r="249" spans="1:28" x14ac:dyDescent="0.25">
      <c r="A249" s="146"/>
      <c r="B249" s="125"/>
      <c r="C249" s="123"/>
      <c r="D249" s="153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6"/>
      <c r="P249" s="125"/>
      <c r="Q249" s="125"/>
      <c r="R249" s="125"/>
      <c r="S249" s="125"/>
      <c r="T249" s="125"/>
      <c r="U249" s="125"/>
      <c r="V249" s="125"/>
      <c r="W249" s="125"/>
      <c r="X249" s="125"/>
      <c r="Y249" s="126"/>
      <c r="Z249" s="136"/>
    </row>
    <row r="250" spans="1:28" x14ac:dyDescent="0.25">
      <c r="A250" s="146"/>
      <c r="B250" s="125"/>
      <c r="C250" s="123"/>
      <c r="D250" s="153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26"/>
      <c r="P250" s="125"/>
      <c r="Q250" s="125"/>
      <c r="R250" s="125"/>
      <c r="S250" s="125"/>
      <c r="T250" s="125"/>
      <c r="U250" s="125"/>
      <c r="V250" s="125"/>
      <c r="W250" s="125"/>
      <c r="X250" s="125"/>
      <c r="Y250" s="126"/>
      <c r="Z250" s="136"/>
    </row>
    <row r="251" spans="1:28" x14ac:dyDescent="0.25">
      <c r="A251" s="146"/>
      <c r="B251" s="125"/>
      <c r="C251" s="123"/>
      <c r="D251" s="153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6"/>
      <c r="P251" s="125"/>
      <c r="Q251" s="125"/>
      <c r="R251" s="125"/>
      <c r="S251" s="125"/>
      <c r="T251" s="125"/>
      <c r="U251" s="125"/>
      <c r="V251" s="125"/>
      <c r="W251" s="125"/>
      <c r="X251" s="125"/>
      <c r="Y251" s="126"/>
      <c r="Z251" s="136"/>
    </row>
    <row r="252" spans="1:28" x14ac:dyDescent="0.25">
      <c r="A252" s="146"/>
      <c r="B252" s="125"/>
      <c r="C252" s="123"/>
      <c r="D252" s="153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  <c r="O252" s="126"/>
      <c r="P252" s="125"/>
      <c r="Q252" s="125"/>
      <c r="R252" s="125"/>
      <c r="S252" s="125"/>
      <c r="T252" s="125"/>
      <c r="U252" s="125"/>
      <c r="V252" s="125"/>
      <c r="W252" s="125"/>
      <c r="X252" s="144"/>
      <c r="Y252" s="126"/>
      <c r="Z252" s="136"/>
    </row>
    <row r="253" spans="1:28" x14ac:dyDescent="0.3">
      <c r="A253" s="125"/>
      <c r="B253" s="125"/>
      <c r="C253" s="123"/>
      <c r="D253" s="124"/>
      <c r="E253" s="138"/>
      <c r="F253" s="125"/>
      <c r="G253" s="125"/>
      <c r="H253" s="125"/>
      <c r="I253" s="125"/>
      <c r="J253" s="125"/>
      <c r="K253" s="125"/>
      <c r="L253" s="125"/>
      <c r="M253" s="125"/>
      <c r="N253" s="125"/>
      <c r="O253" s="126"/>
      <c r="P253" s="139"/>
      <c r="Q253" s="139"/>
      <c r="R253" s="139"/>
      <c r="S253" s="139"/>
      <c r="T253" s="139"/>
      <c r="U253" s="139"/>
      <c r="V253" s="139"/>
      <c r="W253" s="139"/>
      <c r="X253" s="139"/>
      <c r="Y253" s="140"/>
      <c r="Z253" s="141"/>
      <c r="AA253" s="95"/>
      <c r="AB253" s="79"/>
    </row>
    <row r="254" spans="1:28" x14ac:dyDescent="0.25">
      <c r="A254" s="135"/>
      <c r="B254" s="125"/>
      <c r="C254" s="123"/>
      <c r="D254" s="153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6"/>
      <c r="P254" s="125"/>
      <c r="Q254" s="125"/>
      <c r="R254" s="125"/>
      <c r="S254" s="125"/>
      <c r="T254" s="125"/>
      <c r="U254" s="125"/>
      <c r="V254" s="125"/>
      <c r="W254" s="125"/>
      <c r="X254" s="125"/>
      <c r="Y254" s="126"/>
      <c r="Z254" s="136"/>
    </row>
    <row r="255" spans="1:28" x14ac:dyDescent="0.25">
      <c r="A255" s="135"/>
      <c r="B255" s="125"/>
      <c r="C255" s="123"/>
      <c r="D255" s="153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26"/>
      <c r="P255" s="125"/>
      <c r="Q255" s="125"/>
      <c r="R255" s="125"/>
      <c r="S255" s="125"/>
      <c r="T255" s="125"/>
      <c r="U255" s="125"/>
      <c r="V255" s="125"/>
      <c r="W255" s="125"/>
      <c r="X255" s="125"/>
      <c r="Y255" s="126"/>
      <c r="Z255" s="136"/>
    </row>
    <row r="256" spans="1:28" x14ac:dyDescent="0.25">
      <c r="A256" s="135"/>
      <c r="B256" s="125"/>
      <c r="C256" s="123"/>
      <c r="D256" s="153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6"/>
      <c r="P256" s="125"/>
      <c r="Q256" s="145"/>
      <c r="R256" s="125"/>
      <c r="S256" s="125"/>
      <c r="T256" s="125"/>
      <c r="U256" s="125"/>
      <c r="V256" s="125"/>
      <c r="W256" s="125"/>
      <c r="X256" s="145"/>
      <c r="Y256" s="126"/>
      <c r="Z256" s="136"/>
    </row>
    <row r="257" spans="1:28" x14ac:dyDescent="0.25">
      <c r="A257" s="135"/>
      <c r="B257" s="125"/>
      <c r="C257" s="123"/>
      <c r="D257" s="153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6"/>
      <c r="P257" s="125"/>
      <c r="Q257" s="145"/>
      <c r="R257" s="125"/>
      <c r="S257" s="125"/>
      <c r="T257" s="125"/>
      <c r="U257" s="125"/>
      <c r="V257" s="125"/>
      <c r="W257" s="125"/>
      <c r="X257" s="125"/>
      <c r="Y257" s="126"/>
      <c r="Z257" s="136"/>
    </row>
    <row r="258" spans="1:28" x14ac:dyDescent="0.25">
      <c r="A258" s="135"/>
      <c r="B258" s="125"/>
      <c r="C258" s="123"/>
      <c r="D258" s="153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6"/>
      <c r="P258" s="125"/>
      <c r="Q258" s="125"/>
      <c r="R258" s="125"/>
      <c r="S258" s="125"/>
      <c r="T258" s="125"/>
      <c r="U258" s="125"/>
      <c r="V258" s="125"/>
      <c r="W258" s="125"/>
      <c r="X258" s="125"/>
      <c r="Y258" s="126"/>
      <c r="Z258" s="136"/>
    </row>
    <row r="259" spans="1:28" x14ac:dyDescent="0.25">
      <c r="A259" s="135"/>
      <c r="B259" s="125"/>
      <c r="C259" s="123"/>
      <c r="D259" s="153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6"/>
      <c r="P259" s="125"/>
      <c r="Q259" s="125"/>
      <c r="R259" s="125"/>
      <c r="S259" s="125"/>
      <c r="T259" s="125"/>
      <c r="U259" s="125"/>
      <c r="V259" s="125"/>
      <c r="W259" s="125"/>
      <c r="X259" s="125"/>
      <c r="Y259" s="126"/>
      <c r="Z259" s="136"/>
    </row>
    <row r="260" spans="1:28" x14ac:dyDescent="0.25">
      <c r="A260" s="135"/>
      <c r="B260" s="125"/>
      <c r="C260" s="123"/>
      <c r="D260" s="153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6"/>
      <c r="P260" s="125"/>
      <c r="Q260" s="125"/>
      <c r="R260" s="125"/>
      <c r="S260" s="125"/>
      <c r="T260" s="125"/>
      <c r="U260" s="125"/>
      <c r="V260" s="125"/>
      <c r="W260" s="125"/>
      <c r="X260" s="125"/>
      <c r="Y260" s="126"/>
      <c r="Z260" s="136"/>
    </row>
    <row r="261" spans="1:28" x14ac:dyDescent="0.25">
      <c r="A261" s="135"/>
      <c r="B261" s="125"/>
      <c r="C261" s="123"/>
      <c r="D261" s="153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6"/>
      <c r="P261" s="125"/>
      <c r="Q261" s="125"/>
      <c r="R261" s="125"/>
      <c r="S261" s="125"/>
      <c r="T261" s="125"/>
      <c r="U261" s="125"/>
      <c r="V261" s="125"/>
      <c r="W261" s="125"/>
      <c r="X261" s="125"/>
      <c r="Y261" s="126"/>
      <c r="Z261" s="136"/>
    </row>
    <row r="262" spans="1:28" x14ac:dyDescent="0.25">
      <c r="A262" s="135"/>
      <c r="B262" s="125"/>
      <c r="C262" s="123"/>
      <c r="D262" s="153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6"/>
      <c r="P262" s="125"/>
      <c r="Q262" s="125"/>
      <c r="R262" s="125"/>
      <c r="S262" s="125"/>
      <c r="T262" s="125"/>
      <c r="U262" s="125"/>
      <c r="V262" s="125"/>
      <c r="W262" s="125"/>
      <c r="X262" s="125"/>
      <c r="Y262" s="126"/>
      <c r="Z262" s="136"/>
    </row>
    <row r="263" spans="1:28" x14ac:dyDescent="0.25">
      <c r="A263" s="135"/>
      <c r="B263" s="125"/>
      <c r="C263" s="123"/>
      <c r="D263" s="153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6"/>
      <c r="P263" s="125"/>
      <c r="Q263" s="125"/>
      <c r="R263" s="125"/>
      <c r="S263" s="125"/>
      <c r="T263" s="125"/>
      <c r="U263" s="125"/>
      <c r="V263" s="125"/>
      <c r="W263" s="125"/>
      <c r="X263" s="125"/>
      <c r="Y263" s="126"/>
      <c r="Z263" s="136"/>
    </row>
    <row r="264" spans="1:28" x14ac:dyDescent="0.25">
      <c r="A264" s="135"/>
      <c r="B264" s="125"/>
      <c r="C264" s="123"/>
      <c r="D264" s="153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6"/>
      <c r="P264" s="125"/>
      <c r="Q264" s="125"/>
      <c r="R264" s="125"/>
      <c r="S264" s="125"/>
      <c r="T264" s="125"/>
      <c r="U264" s="125"/>
      <c r="V264" s="125"/>
      <c r="W264" s="125"/>
      <c r="X264" s="125"/>
      <c r="Y264" s="126"/>
      <c r="Z264" s="136"/>
    </row>
    <row r="265" spans="1:28" x14ac:dyDescent="0.25">
      <c r="A265" s="135"/>
      <c r="B265" s="125"/>
      <c r="C265" s="123"/>
      <c r="D265" s="153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6"/>
      <c r="P265" s="125"/>
      <c r="Q265" s="125"/>
      <c r="R265" s="125"/>
      <c r="S265" s="125"/>
      <c r="T265" s="125"/>
      <c r="U265" s="125"/>
      <c r="V265" s="125"/>
      <c r="W265" s="125"/>
      <c r="X265" s="125"/>
      <c r="Y265" s="126"/>
      <c r="Z265" s="136"/>
    </row>
    <row r="266" spans="1:28" x14ac:dyDescent="0.25">
      <c r="A266" s="135"/>
      <c r="B266" s="125"/>
      <c r="C266" s="123"/>
      <c r="D266" s="153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  <c r="O266" s="126"/>
      <c r="P266" s="125"/>
      <c r="Q266" s="125"/>
      <c r="R266" s="125"/>
      <c r="S266" s="125"/>
      <c r="T266" s="125"/>
      <c r="U266" s="125"/>
      <c r="V266" s="125"/>
      <c r="W266" s="125"/>
      <c r="X266" s="125"/>
      <c r="Y266" s="126"/>
      <c r="Z266" s="136"/>
    </row>
    <row r="267" spans="1:28" x14ac:dyDescent="0.3">
      <c r="A267" s="125"/>
      <c r="B267" s="125"/>
      <c r="C267" s="123"/>
      <c r="D267" s="124"/>
      <c r="E267" s="138"/>
      <c r="F267" s="125"/>
      <c r="G267" s="125"/>
      <c r="H267" s="125"/>
      <c r="I267" s="125"/>
      <c r="J267" s="125"/>
      <c r="K267" s="125"/>
      <c r="L267" s="125"/>
      <c r="M267" s="125"/>
      <c r="N267" s="125"/>
      <c r="O267" s="126"/>
      <c r="P267" s="139"/>
      <c r="Q267" s="139"/>
      <c r="R267" s="139"/>
      <c r="S267" s="139"/>
      <c r="T267" s="139"/>
      <c r="U267" s="139"/>
      <c r="V267" s="139"/>
      <c r="W267" s="139"/>
      <c r="X267" s="139"/>
      <c r="Y267" s="140"/>
      <c r="Z267" s="125"/>
      <c r="AA267" s="95"/>
      <c r="AB267" s="79"/>
    </row>
    <row r="268" spans="1:28" x14ac:dyDescent="0.25">
      <c r="A268" s="125"/>
      <c r="B268" s="125"/>
      <c r="C268" s="123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</row>
  </sheetData>
  <mergeCells count="16">
    <mergeCell ref="D254:D266"/>
    <mergeCell ref="D240:D252"/>
    <mergeCell ref="D74:D86"/>
    <mergeCell ref="D212:D224"/>
    <mergeCell ref="D195:D207"/>
    <mergeCell ref="D117:D129"/>
    <mergeCell ref="D132:D144"/>
    <mergeCell ref="E2:Y2"/>
    <mergeCell ref="D34:D45"/>
    <mergeCell ref="D226:D238"/>
    <mergeCell ref="D20:D32"/>
    <mergeCell ref="D61:D72"/>
    <mergeCell ref="D88:D99"/>
    <mergeCell ref="D103:D114"/>
    <mergeCell ref="D47:D57"/>
    <mergeCell ref="D6:D18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73" orientation="landscape" horizontalDpi="4294967293" r:id="rId1"/>
  <headerFooter alignWithMargins="0">
    <oddHeader xml:space="preserve">&amp;C&amp;"Book Antiqua,Félkövér"&amp;14Városi tekebajnokság 2012/2013.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2017.</vt:lpstr>
    </vt:vector>
  </TitlesOfParts>
  <Company>Répcelak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Gallen Ervin</cp:lastModifiedBy>
  <cp:lastPrinted>2012-11-27T17:42:17Z</cp:lastPrinted>
  <dcterms:created xsi:type="dcterms:W3CDTF">2005-11-25T17:18:26Z</dcterms:created>
  <dcterms:modified xsi:type="dcterms:W3CDTF">2017-08-08T20:28:02Z</dcterms:modified>
</cp:coreProperties>
</file>