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2" windowWidth="11352" windowHeight="6600" tabRatio="659"/>
  </bookViews>
  <sheets>
    <sheet name="EGYÉNI" sheetId="9" r:id="rId1"/>
    <sheet name="2018. CSAPAT" sheetId="7" r:id="rId2"/>
  </sheets>
  <calcPr calcId="125725"/>
  <fileRecoveryPr autoRecover="0"/>
</workbook>
</file>

<file path=xl/calcChain.xml><?xml version="1.0" encoding="utf-8"?>
<calcChain xmlns="http://schemas.openxmlformats.org/spreadsheetml/2006/main">
  <c r="T203" i="7"/>
  <c r="T86"/>
  <c r="Q64" i="9"/>
  <c r="R64" s="1"/>
  <c r="S64"/>
  <c r="Q63"/>
  <c r="R63" s="1"/>
  <c r="S63"/>
  <c r="Q71"/>
  <c r="R71" s="1"/>
  <c r="S71"/>
  <c r="Q90"/>
  <c r="R90" s="1"/>
  <c r="S90"/>
  <c r="Q13"/>
  <c r="R13" s="1"/>
  <c r="S13"/>
  <c r="Q134"/>
  <c r="R134" s="1"/>
  <c r="S134"/>
  <c r="Q137"/>
  <c r="R137" s="1"/>
  <c r="S137"/>
  <c r="Q138"/>
  <c r="R138" s="1"/>
  <c r="S138"/>
  <c r="Q139"/>
  <c r="R139" s="1"/>
  <c r="S139"/>
  <c r="Q140"/>
  <c r="R140"/>
  <c r="S140"/>
  <c r="Q141"/>
  <c r="R141" s="1"/>
  <c r="S141"/>
  <c r="Q142"/>
  <c r="R142" s="1"/>
  <c r="S142"/>
  <c r="Q143"/>
  <c r="R143" s="1"/>
  <c r="S143"/>
  <c r="Q144"/>
  <c r="R144" s="1"/>
  <c r="S144"/>
  <c r="Q145"/>
  <c r="R145" s="1"/>
  <c r="S145"/>
  <c r="Q86"/>
  <c r="R86" s="1"/>
  <c r="S86"/>
  <c r="Q16"/>
  <c r="R16" s="1"/>
  <c r="S16"/>
  <c r="Q52"/>
  <c r="R52" s="1"/>
  <c r="S52"/>
  <c r="Q23"/>
  <c r="R23" s="1"/>
  <c r="S23"/>
  <c r="Q89"/>
  <c r="R89" s="1"/>
  <c r="S89"/>
  <c r="Q130"/>
  <c r="R130" s="1"/>
  <c r="S130"/>
  <c r="Q69"/>
  <c r="R69" s="1"/>
  <c r="S69"/>
  <c r="Q100"/>
  <c r="R100" s="1"/>
  <c r="S100"/>
  <c r="Q55"/>
  <c r="R55" s="1"/>
  <c r="S55"/>
  <c r="Q48"/>
  <c r="R48" s="1"/>
  <c r="S48"/>
  <c r="Q22"/>
  <c r="R22" s="1"/>
  <c r="S22"/>
  <c r="Q70"/>
  <c r="R70" s="1"/>
  <c r="S70"/>
  <c r="Q66"/>
  <c r="R66" s="1"/>
  <c r="S66"/>
  <c r="Q32"/>
  <c r="R32" s="1"/>
  <c r="S32"/>
  <c r="Q136"/>
  <c r="R136" s="1"/>
  <c r="S136"/>
  <c r="Q124"/>
  <c r="R124" s="1"/>
  <c r="S124"/>
  <c r="Q56"/>
  <c r="R56" s="1"/>
  <c r="S56"/>
  <c r="Q123"/>
  <c r="R123" s="1"/>
  <c r="S123"/>
  <c r="Q106"/>
  <c r="R106" s="1"/>
  <c r="S106"/>
  <c r="Q98"/>
  <c r="R98" s="1"/>
  <c r="S98"/>
  <c r="Q129"/>
  <c r="R129" s="1"/>
  <c r="S129"/>
  <c r="Q73"/>
  <c r="R73" s="1"/>
  <c r="S73"/>
  <c r="Q96"/>
  <c r="R96" s="1"/>
  <c r="S96"/>
  <c r="Q44"/>
  <c r="R44" s="1"/>
  <c r="S44"/>
  <c r="Q6"/>
  <c r="R6" s="1"/>
  <c r="S6"/>
  <c r="Q114"/>
  <c r="R114" s="1"/>
  <c r="S114"/>
  <c r="Q35"/>
  <c r="R35" s="1"/>
  <c r="S35"/>
  <c r="Q7"/>
  <c r="R7" s="1"/>
  <c r="S7"/>
  <c r="Q75"/>
  <c r="R75" s="1"/>
  <c r="S75"/>
  <c r="Q11"/>
  <c r="R11" s="1"/>
  <c r="S11"/>
  <c r="Q67"/>
  <c r="R67" s="1"/>
  <c r="S67"/>
  <c r="Q49"/>
  <c r="R49" s="1"/>
  <c r="S49"/>
  <c r="Q43"/>
  <c r="R43" s="1"/>
  <c r="S43"/>
  <c r="Q46"/>
  <c r="R46" s="1"/>
  <c r="S46"/>
  <c r="Q61"/>
  <c r="R61" s="1"/>
  <c r="S61"/>
  <c r="Q17"/>
  <c r="R17" s="1"/>
  <c r="S17"/>
  <c r="Q12"/>
  <c r="R12" s="1"/>
  <c r="S12"/>
  <c r="Q47"/>
  <c r="R47" s="1"/>
  <c r="S47"/>
  <c r="Q36"/>
  <c r="R36" s="1"/>
  <c r="S36"/>
  <c r="Q19"/>
  <c r="R19" s="1"/>
  <c r="S19"/>
  <c r="Q26"/>
  <c r="R26" s="1"/>
  <c r="S26"/>
  <c r="Q42"/>
  <c r="R42" s="1"/>
  <c r="S42"/>
  <c r="Q25"/>
  <c r="R25" s="1"/>
  <c r="S25"/>
  <c r="Q21"/>
  <c r="R21" s="1"/>
  <c r="S21"/>
  <c r="Q9"/>
  <c r="R9" s="1"/>
  <c r="S9"/>
  <c r="Q81"/>
  <c r="R81" s="1"/>
  <c r="S81"/>
  <c r="Q54"/>
  <c r="R54" s="1"/>
  <c r="S54"/>
  <c r="Q40"/>
  <c r="R40" s="1"/>
  <c r="S40"/>
  <c r="Q38"/>
  <c r="R38" s="1"/>
  <c r="S38"/>
  <c r="Q31"/>
  <c r="R31" s="1"/>
  <c r="S31"/>
  <c r="Q27"/>
  <c r="R27" s="1"/>
  <c r="S27"/>
  <c r="Q51"/>
  <c r="R51" s="1"/>
  <c r="S51"/>
  <c r="Q62"/>
  <c r="R62" s="1"/>
  <c r="S62"/>
  <c r="Q10"/>
  <c r="R10" s="1"/>
  <c r="S10"/>
  <c r="Q102"/>
  <c r="R102" s="1"/>
  <c r="S102"/>
  <c r="Q88"/>
  <c r="R88" s="1"/>
  <c r="S88"/>
  <c r="Q127"/>
  <c r="R127" s="1"/>
  <c r="S127"/>
  <c r="Q133"/>
  <c r="R133" s="1"/>
  <c r="S133"/>
  <c r="Q131"/>
  <c r="R131" s="1"/>
  <c r="S131"/>
  <c r="Q105"/>
  <c r="R105" s="1"/>
  <c r="S105"/>
  <c r="Q122"/>
  <c r="R122" s="1"/>
  <c r="S122"/>
  <c r="Q118"/>
  <c r="R118" s="1"/>
  <c r="S118"/>
  <c r="Q29"/>
  <c r="R29" s="1"/>
  <c r="S29"/>
  <c r="Q93"/>
  <c r="R93" s="1"/>
  <c r="S93"/>
  <c r="Q132"/>
  <c r="R132" s="1"/>
  <c r="S132"/>
  <c r="Q78"/>
  <c r="R78" s="1"/>
  <c r="S78"/>
  <c r="Q91"/>
  <c r="R91" s="1"/>
  <c r="S91"/>
  <c r="Q119"/>
  <c r="R119" s="1"/>
  <c r="S119"/>
  <c r="Q45"/>
  <c r="R45" s="1"/>
  <c r="S45"/>
  <c r="Q8"/>
  <c r="R8" s="1"/>
  <c r="S8"/>
  <c r="Q53"/>
  <c r="R53" s="1"/>
  <c r="S53"/>
  <c r="Q65"/>
  <c r="R65" s="1"/>
  <c r="S65"/>
  <c r="Q103"/>
  <c r="R103" s="1"/>
  <c r="S103"/>
  <c r="Q72" l="1"/>
  <c r="R72" s="1"/>
  <c r="Q33"/>
  <c r="R33" s="1"/>
  <c r="Q121"/>
  <c r="R121" s="1"/>
  <c r="Q79"/>
  <c r="R79" s="1"/>
  <c r="Q120"/>
  <c r="R120" s="1"/>
  <c r="Q74"/>
  <c r="R74" s="1"/>
  <c r="Q77"/>
  <c r="R77" s="1"/>
  <c r="Q110"/>
  <c r="R110" s="1"/>
  <c r="Q116"/>
  <c r="R116" s="1"/>
  <c r="Q82"/>
  <c r="R82" s="1"/>
  <c r="Q87" l="1"/>
  <c r="Q84"/>
  <c r="R84" s="1"/>
  <c r="S115"/>
  <c r="S104"/>
  <c r="S60"/>
  <c r="S82"/>
  <c r="S116"/>
  <c r="S110"/>
  <c r="S77"/>
  <c r="S74"/>
  <c r="S120"/>
  <c r="S79"/>
  <c r="S121"/>
  <c r="S33"/>
  <c r="S72"/>
  <c r="S24"/>
  <c r="S94"/>
  <c r="S84"/>
  <c r="S87"/>
  <c r="S113"/>
  <c r="S92"/>
  <c r="S107"/>
  <c r="S128"/>
  <c r="S135"/>
  <c r="S111"/>
  <c r="S126"/>
  <c r="S125"/>
  <c r="S95"/>
  <c r="S97"/>
  <c r="S109"/>
  <c r="S108"/>
  <c r="S15"/>
  <c r="S76"/>
  <c r="S117"/>
  <c r="S80"/>
  <c r="S85"/>
  <c r="S39"/>
  <c r="S68"/>
  <c r="S112"/>
  <c r="S101"/>
  <c r="S57"/>
  <c r="S99"/>
  <c r="S37"/>
  <c r="S20"/>
  <c r="S34"/>
  <c r="S41"/>
  <c r="S14"/>
  <c r="S59"/>
  <c r="S50"/>
  <c r="S28"/>
  <c r="S18"/>
  <c r="S83"/>
  <c r="S58"/>
  <c r="S30"/>
  <c r="U6" i="7"/>
  <c r="R87" i="9"/>
  <c r="Q24"/>
  <c r="R24" s="1"/>
  <c r="Q60"/>
  <c r="R60" s="1"/>
  <c r="Q94"/>
  <c r="R94" s="1"/>
  <c r="Q113"/>
  <c r="R113" s="1"/>
  <c r="Q92"/>
  <c r="R92" s="1"/>
  <c r="Q107"/>
  <c r="R107" s="1"/>
  <c r="Q128"/>
  <c r="R128" s="1"/>
  <c r="Q135"/>
  <c r="R135" s="1"/>
  <c r="Q111"/>
  <c r="R111" s="1"/>
  <c r="Q126"/>
  <c r="R126" s="1"/>
  <c r="Q125"/>
  <c r="R125" s="1"/>
  <c r="Q95"/>
  <c r="R95" s="1"/>
  <c r="Q104"/>
  <c r="R104" s="1"/>
  <c r="Q97"/>
  <c r="R97" s="1"/>
  <c r="Q109"/>
  <c r="R109" s="1"/>
  <c r="Q108"/>
  <c r="R108" s="1"/>
  <c r="Q15"/>
  <c r="R15" s="1"/>
  <c r="Q76"/>
  <c r="R76" s="1"/>
  <c r="Q117"/>
  <c r="R117" s="1"/>
  <c r="Q80"/>
  <c r="R80" s="1"/>
  <c r="Q85"/>
  <c r="R85" s="1"/>
  <c r="Q39"/>
  <c r="R39" s="1"/>
  <c r="Q68"/>
  <c r="R68" s="1"/>
  <c r="Q112"/>
  <c r="R112" s="1"/>
  <c r="Q101"/>
  <c r="R101" s="1"/>
  <c r="Q57"/>
  <c r="R57" s="1"/>
  <c r="Q115"/>
  <c r="R115" s="1"/>
  <c r="Q99"/>
  <c r="R99" s="1"/>
  <c r="Q37"/>
  <c r="R37" s="1"/>
  <c r="Q20"/>
  <c r="R20" s="1"/>
  <c r="Q34"/>
  <c r="R34" s="1"/>
  <c r="Q41"/>
  <c r="R41" s="1"/>
  <c r="Q14"/>
  <c r="R14" s="1"/>
  <c r="Q59"/>
  <c r="R59" s="1"/>
  <c r="Q50"/>
  <c r="R50" s="1"/>
  <c r="Q28"/>
  <c r="R28" s="1"/>
  <c r="Q18"/>
  <c r="R18" s="1"/>
  <c r="Q83"/>
  <c r="R83" s="1"/>
  <c r="Q58"/>
  <c r="R58" s="1"/>
  <c r="Q30"/>
  <c r="R30" s="1"/>
  <c r="R206" i="7"/>
  <c r="Q206"/>
  <c r="P206"/>
  <c r="O206"/>
  <c r="N206"/>
  <c r="M206"/>
  <c r="L206"/>
  <c r="K206"/>
  <c r="J206"/>
  <c r="I206"/>
  <c r="H206"/>
  <c r="G206"/>
  <c r="F206"/>
  <c r="U205"/>
  <c r="S205"/>
  <c r="U204"/>
  <c r="S204"/>
  <c r="U203"/>
  <c r="S203"/>
  <c r="U202"/>
  <c r="S202"/>
  <c r="T202" s="1"/>
  <c r="U201"/>
  <c r="S201"/>
  <c r="T201" s="1"/>
  <c r="U200"/>
  <c r="S200"/>
  <c r="T200" s="1"/>
  <c r="U199"/>
  <c r="S199"/>
  <c r="T199" s="1"/>
  <c r="U198"/>
  <c r="S198"/>
  <c r="T198" s="1"/>
  <c r="U197"/>
  <c r="S197"/>
  <c r="T197" s="1"/>
  <c r="U196"/>
  <c r="S196"/>
  <c r="T196" s="1"/>
  <c r="U195"/>
  <c r="S195"/>
  <c r="T195" s="1"/>
  <c r="U194"/>
  <c r="S194"/>
  <c r="T194" s="1"/>
  <c r="U193"/>
  <c r="S193"/>
  <c r="T193" s="1"/>
  <c r="S206" l="1"/>
  <c r="S72"/>
  <c r="T72" s="1"/>
  <c r="S87" l="1"/>
  <c r="U40" l="1"/>
  <c r="S155" l="1"/>
  <c r="U31" l="1"/>
  <c r="S31"/>
  <c r="S190" l="1"/>
  <c r="U190"/>
  <c r="S174"/>
  <c r="T174" s="1"/>
  <c r="S175"/>
  <c r="S176"/>
  <c r="U174"/>
  <c r="U175"/>
  <c r="U176"/>
  <c r="U162"/>
  <c r="S162"/>
  <c r="T162" s="1"/>
  <c r="U143"/>
  <c r="U144"/>
  <c r="U145"/>
  <c r="S143"/>
  <c r="S144"/>
  <c r="S145"/>
  <c r="U130"/>
  <c r="S130"/>
  <c r="U86"/>
  <c r="U115"/>
  <c r="S18"/>
  <c r="S44"/>
  <c r="T44" s="1"/>
  <c r="S56"/>
  <c r="S86"/>
  <c r="S115"/>
  <c r="T115" s="1"/>
  <c r="U44"/>
  <c r="G19" l="1"/>
  <c r="H19"/>
  <c r="I19"/>
  <c r="J19"/>
  <c r="K19"/>
  <c r="L19"/>
  <c r="M19"/>
  <c r="N19"/>
  <c r="O19"/>
  <c r="P19"/>
  <c r="Q19"/>
  <c r="R19"/>
  <c r="F19"/>
  <c r="U16"/>
  <c r="U17"/>
  <c r="S16"/>
  <c r="T16" s="1"/>
  <c r="S17"/>
  <c r="T17" s="1"/>
  <c r="U114" l="1"/>
  <c r="S114"/>
  <c r="T114" s="1"/>
  <c r="S90" l="1"/>
  <c r="T90" s="1"/>
  <c r="U56" l="1"/>
  <c r="S152"/>
  <c r="T152" s="1"/>
  <c r="S153"/>
  <c r="T153" s="1"/>
  <c r="S154"/>
  <c r="T154" s="1"/>
  <c r="T155"/>
  <c r="S156"/>
  <c r="T156" s="1"/>
  <c r="S157"/>
  <c r="T157" s="1"/>
  <c r="S158"/>
  <c r="T158" s="1"/>
  <c r="S159"/>
  <c r="T159" s="1"/>
  <c r="S160"/>
  <c r="T160" s="1"/>
  <c r="S161"/>
  <c r="T161" s="1"/>
  <c r="S163"/>
  <c r="S151"/>
  <c r="T151" s="1"/>
  <c r="U188"/>
  <c r="U189"/>
  <c r="S188"/>
  <c r="T188" s="1"/>
  <c r="S189"/>
  <c r="T189" s="1"/>
  <c r="R192"/>
  <c r="Q192"/>
  <c r="P192"/>
  <c r="O192"/>
  <c r="N192"/>
  <c r="M192"/>
  <c r="L192"/>
  <c r="K192"/>
  <c r="J192"/>
  <c r="I192"/>
  <c r="H192"/>
  <c r="G192"/>
  <c r="F192"/>
  <c r="U191"/>
  <c r="S191"/>
  <c r="U187"/>
  <c r="S187"/>
  <c r="T187" s="1"/>
  <c r="U186"/>
  <c r="S186"/>
  <c r="T186" s="1"/>
  <c r="U185"/>
  <c r="S185"/>
  <c r="T185" s="1"/>
  <c r="U184"/>
  <c r="S184"/>
  <c r="T184" s="1"/>
  <c r="U183"/>
  <c r="S183"/>
  <c r="T183" s="1"/>
  <c r="U182"/>
  <c r="S182"/>
  <c r="T182" s="1"/>
  <c r="U181"/>
  <c r="S181"/>
  <c r="T181" s="1"/>
  <c r="U180"/>
  <c r="S180"/>
  <c r="T180" s="1"/>
  <c r="U179"/>
  <c r="S179"/>
  <c r="T179" s="1"/>
  <c r="U127"/>
  <c r="U128"/>
  <c r="S127"/>
  <c r="T127" s="1"/>
  <c r="S128"/>
  <c r="T128" s="1"/>
  <c r="U99"/>
  <c r="S99"/>
  <c r="T99" s="1"/>
  <c r="U85"/>
  <c r="S85"/>
  <c r="T85" s="1"/>
  <c r="U42"/>
  <c r="U43"/>
  <c r="S42"/>
  <c r="T42" s="1"/>
  <c r="S43"/>
  <c r="T43" s="1"/>
  <c r="U30"/>
  <c r="S30"/>
  <c r="S14"/>
  <c r="T14" s="1"/>
  <c r="S15"/>
  <c r="T15" s="1"/>
  <c r="U14"/>
  <c r="U15"/>
  <c r="U18"/>
  <c r="R147"/>
  <c r="S40"/>
  <c r="T40" s="1"/>
  <c r="F46"/>
  <c r="S106"/>
  <c r="T106" s="1"/>
  <c r="S111"/>
  <c r="T111" s="1"/>
  <c r="S109"/>
  <c r="T109" s="1"/>
  <c r="S116"/>
  <c r="S108"/>
  <c r="T108" s="1"/>
  <c r="U166"/>
  <c r="U167"/>
  <c r="U168"/>
  <c r="U169"/>
  <c r="U170"/>
  <c r="U171"/>
  <c r="U172"/>
  <c r="U173"/>
  <c r="U177"/>
  <c r="U165"/>
  <c r="U152"/>
  <c r="U153"/>
  <c r="U154"/>
  <c r="U155"/>
  <c r="U156"/>
  <c r="U157"/>
  <c r="U158"/>
  <c r="U159"/>
  <c r="U160"/>
  <c r="U161"/>
  <c r="U163"/>
  <c r="U151"/>
  <c r="U135"/>
  <c r="U136"/>
  <c r="U137"/>
  <c r="U138"/>
  <c r="U139"/>
  <c r="U140"/>
  <c r="U141"/>
  <c r="U142"/>
  <c r="U146"/>
  <c r="U134"/>
  <c r="U120"/>
  <c r="U121"/>
  <c r="U122"/>
  <c r="U123"/>
  <c r="U124"/>
  <c r="U125"/>
  <c r="U126"/>
  <c r="U129"/>
  <c r="U131"/>
  <c r="U119"/>
  <c r="U106"/>
  <c r="U107"/>
  <c r="U108"/>
  <c r="U109"/>
  <c r="U110"/>
  <c r="U111"/>
  <c r="U112"/>
  <c r="U113"/>
  <c r="U116"/>
  <c r="U105"/>
  <c r="U91"/>
  <c r="U92"/>
  <c r="U93"/>
  <c r="U94"/>
  <c r="U95"/>
  <c r="U96"/>
  <c r="U97"/>
  <c r="U98"/>
  <c r="U100"/>
  <c r="U101"/>
  <c r="U76"/>
  <c r="U77"/>
  <c r="U78"/>
  <c r="U79"/>
  <c r="U80"/>
  <c r="U81"/>
  <c r="U82"/>
  <c r="U83"/>
  <c r="U84"/>
  <c r="U75"/>
  <c r="U62"/>
  <c r="U63"/>
  <c r="U64"/>
  <c r="U65"/>
  <c r="U66"/>
  <c r="U67"/>
  <c r="U68"/>
  <c r="U69"/>
  <c r="U70"/>
  <c r="U71"/>
  <c r="U73"/>
  <c r="U61"/>
  <c r="U48"/>
  <c r="U49"/>
  <c r="U50"/>
  <c r="U51"/>
  <c r="U52"/>
  <c r="U53"/>
  <c r="U54"/>
  <c r="U55"/>
  <c r="U57"/>
  <c r="U47"/>
  <c r="U35"/>
  <c r="U36"/>
  <c r="U37"/>
  <c r="U38"/>
  <c r="U39"/>
  <c r="U41"/>
  <c r="U45"/>
  <c r="U34"/>
  <c r="U28"/>
  <c r="U29"/>
  <c r="U32"/>
  <c r="U27"/>
  <c r="U26"/>
  <c r="U25"/>
  <c r="U24"/>
  <c r="U23"/>
  <c r="U22"/>
  <c r="U21"/>
  <c r="U20"/>
  <c r="U7"/>
  <c r="U8"/>
  <c r="U9"/>
  <c r="U10"/>
  <c r="U11"/>
  <c r="U12"/>
  <c r="U13"/>
  <c r="S125"/>
  <c r="T125" s="1"/>
  <c r="S126"/>
  <c r="T126" s="1"/>
  <c r="S129"/>
  <c r="T129" s="1"/>
  <c r="S131"/>
  <c r="S101"/>
  <c r="S97"/>
  <c r="T97" s="1"/>
  <c r="S98"/>
  <c r="T98" s="1"/>
  <c r="S100"/>
  <c r="T100" s="1"/>
  <c r="S54"/>
  <c r="T54" s="1"/>
  <c r="S55"/>
  <c r="T55" s="1"/>
  <c r="S57"/>
  <c r="S29"/>
  <c r="S70"/>
  <c r="T70" s="1"/>
  <c r="S71"/>
  <c r="T71" s="1"/>
  <c r="S10"/>
  <c r="T10" s="1"/>
  <c r="S13"/>
  <c r="T13" s="1"/>
  <c r="S20"/>
  <c r="T20" s="1"/>
  <c r="S37"/>
  <c r="T37" s="1"/>
  <c r="S36"/>
  <c r="T36" s="1"/>
  <c r="S35"/>
  <c r="T35" s="1"/>
  <c r="S67"/>
  <c r="T67" s="1"/>
  <c r="S96"/>
  <c r="T96" s="1"/>
  <c r="S95"/>
  <c r="T95" s="1"/>
  <c r="S94"/>
  <c r="T94" s="1"/>
  <c r="S93"/>
  <c r="T93" s="1"/>
  <c r="S92"/>
  <c r="T92" s="1"/>
  <c r="S91"/>
  <c r="T91" s="1"/>
  <c r="S124"/>
  <c r="T124" s="1"/>
  <c r="S123"/>
  <c r="T123" s="1"/>
  <c r="S122"/>
  <c r="T122" s="1"/>
  <c r="S121"/>
  <c r="T121" s="1"/>
  <c r="S120"/>
  <c r="T120" s="1"/>
  <c r="S119"/>
  <c r="T119" s="1"/>
  <c r="S137"/>
  <c r="T137" s="1"/>
  <c r="S173"/>
  <c r="T173" s="1"/>
  <c r="S166"/>
  <c r="T166" s="1"/>
  <c r="S167"/>
  <c r="T167" s="1"/>
  <c r="S168"/>
  <c r="T168" s="1"/>
  <c r="S169"/>
  <c r="T169" s="1"/>
  <c r="S170"/>
  <c r="T170" s="1"/>
  <c r="S171"/>
  <c r="T171" s="1"/>
  <c r="S172"/>
  <c r="T172" s="1"/>
  <c r="S165"/>
  <c r="T165" s="1"/>
  <c r="S83"/>
  <c r="T83" s="1"/>
  <c r="S79"/>
  <c r="T79" s="1"/>
  <c r="S177"/>
  <c r="S134"/>
  <c r="T134" s="1"/>
  <c r="S135"/>
  <c r="T135" s="1"/>
  <c r="S146"/>
  <c r="S140"/>
  <c r="T140" s="1"/>
  <c r="S136"/>
  <c r="T136" s="1"/>
  <c r="S138"/>
  <c r="T138" s="1"/>
  <c r="S139"/>
  <c r="T139" s="1"/>
  <c r="S141"/>
  <c r="T141" s="1"/>
  <c r="S142"/>
  <c r="S110"/>
  <c r="T110" s="1"/>
  <c r="S107"/>
  <c r="T107" s="1"/>
  <c r="S105"/>
  <c r="T105" s="1"/>
  <c r="S112"/>
  <c r="T112" s="1"/>
  <c r="S113"/>
  <c r="T113" s="1"/>
  <c r="S77"/>
  <c r="T77" s="1"/>
  <c r="S75"/>
  <c r="T75" s="1"/>
  <c r="S78"/>
  <c r="T78" s="1"/>
  <c r="S76"/>
  <c r="T76" s="1"/>
  <c r="S82"/>
  <c r="T82" s="1"/>
  <c r="S80"/>
  <c r="T80" s="1"/>
  <c r="S84"/>
  <c r="T84" s="1"/>
  <c r="S88"/>
  <c r="S81"/>
  <c r="T81" s="1"/>
  <c r="S64"/>
  <c r="T64" s="1"/>
  <c r="S68"/>
  <c r="T68" s="1"/>
  <c r="S73"/>
  <c r="S66"/>
  <c r="T66" s="1"/>
  <c r="S65"/>
  <c r="T65" s="1"/>
  <c r="S63"/>
  <c r="T63" s="1"/>
  <c r="S61"/>
  <c r="T61" s="1"/>
  <c r="S62"/>
  <c r="T62" s="1"/>
  <c r="S69"/>
  <c r="T69" s="1"/>
  <c r="S50"/>
  <c r="T50" s="1"/>
  <c r="S52"/>
  <c r="T52" s="1"/>
  <c r="S53"/>
  <c r="T53" s="1"/>
  <c r="S48"/>
  <c r="T48" s="1"/>
  <c r="S51"/>
  <c r="T51" s="1"/>
  <c r="S47"/>
  <c r="T47" s="1"/>
  <c r="S49"/>
  <c r="T49" s="1"/>
  <c r="S38"/>
  <c r="T38" s="1"/>
  <c r="S45"/>
  <c r="S39"/>
  <c r="T39" s="1"/>
  <c r="S34"/>
  <c r="T34" s="1"/>
  <c r="S41"/>
  <c r="T41" s="1"/>
  <c r="S25"/>
  <c r="T25" s="1"/>
  <c r="S22"/>
  <c r="T22" s="1"/>
  <c r="S27"/>
  <c r="T27" s="1"/>
  <c r="S21"/>
  <c r="T21" s="1"/>
  <c r="S26"/>
  <c r="T26" s="1"/>
  <c r="S28"/>
  <c r="T28" s="1"/>
  <c r="S23"/>
  <c r="T23" s="1"/>
  <c r="S24"/>
  <c r="T24" s="1"/>
  <c r="S32"/>
  <c r="S11"/>
  <c r="T11" s="1"/>
  <c r="S6"/>
  <c r="T6" s="1"/>
  <c r="S9"/>
  <c r="T9" s="1"/>
  <c r="S7"/>
  <c r="T7" s="1"/>
  <c r="S8"/>
  <c r="T8" s="1"/>
  <c r="S12"/>
  <c r="T12" s="1"/>
  <c r="R102"/>
  <c r="R164"/>
  <c r="R89"/>
  <c r="R178"/>
  <c r="R58"/>
  <c r="R117"/>
  <c r="R132"/>
  <c r="R74"/>
  <c r="R46"/>
  <c r="R33"/>
  <c r="Q178"/>
  <c r="Q164"/>
  <c r="Q147"/>
  <c r="Q132"/>
  <c r="Q117"/>
  <c r="Q102"/>
  <c r="Q89"/>
  <c r="Q74"/>
  <c r="Q58"/>
  <c r="Q46"/>
  <c r="Q33"/>
  <c r="P178"/>
  <c r="O178"/>
  <c r="N178"/>
  <c r="M178"/>
  <c r="L178"/>
  <c r="K178"/>
  <c r="J178"/>
  <c r="I178"/>
  <c r="H178"/>
  <c r="G178"/>
  <c r="F178"/>
  <c r="P164"/>
  <c r="O164"/>
  <c r="N164"/>
  <c r="M164"/>
  <c r="L164"/>
  <c r="K164"/>
  <c r="J164"/>
  <c r="I164"/>
  <c r="H164"/>
  <c r="G164"/>
  <c r="F164"/>
  <c r="O132"/>
  <c r="O58"/>
  <c r="O33"/>
  <c r="O46"/>
  <c r="O147"/>
  <c r="O74"/>
  <c r="O102"/>
  <c r="O89"/>
  <c r="O117"/>
  <c r="N117"/>
  <c r="N147"/>
  <c r="N33"/>
  <c r="N89"/>
  <c r="N102"/>
  <c r="N46"/>
  <c r="N74"/>
  <c r="N132"/>
  <c r="N58"/>
  <c r="G33"/>
  <c r="H33"/>
  <c r="I33"/>
  <c r="J33"/>
  <c r="K33"/>
  <c r="L33"/>
  <c r="M33"/>
  <c r="P33"/>
  <c r="F33"/>
  <c r="P147"/>
  <c r="M147"/>
  <c r="L147"/>
  <c r="K147"/>
  <c r="J147"/>
  <c r="I147"/>
  <c r="H147"/>
  <c r="G147"/>
  <c r="F147"/>
  <c r="G132"/>
  <c r="H132"/>
  <c r="I132"/>
  <c r="J132"/>
  <c r="K132"/>
  <c r="L132"/>
  <c r="M132"/>
  <c r="P132"/>
  <c r="F132"/>
  <c r="G46"/>
  <c r="H46"/>
  <c r="I46"/>
  <c r="J46"/>
  <c r="K46"/>
  <c r="L46"/>
  <c r="M46"/>
  <c r="P46"/>
  <c r="F58"/>
  <c r="G58"/>
  <c r="H58"/>
  <c r="I58"/>
  <c r="J58"/>
  <c r="K58"/>
  <c r="L58"/>
  <c r="M58"/>
  <c r="P58"/>
  <c r="F74"/>
  <c r="G74"/>
  <c r="H74"/>
  <c r="I74"/>
  <c r="J74"/>
  <c r="K74"/>
  <c r="L74"/>
  <c r="M74"/>
  <c r="P74"/>
  <c r="F89"/>
  <c r="G89"/>
  <c r="H89"/>
  <c r="I89"/>
  <c r="J89"/>
  <c r="K89"/>
  <c r="L89"/>
  <c r="M89"/>
  <c r="P89"/>
  <c r="F102"/>
  <c r="G102"/>
  <c r="H102"/>
  <c r="I102"/>
  <c r="J102"/>
  <c r="K102"/>
  <c r="L102"/>
  <c r="M102"/>
  <c r="P102"/>
  <c r="F117"/>
  <c r="G117"/>
  <c r="H117"/>
  <c r="I117"/>
  <c r="J117"/>
  <c r="K117"/>
  <c r="L117"/>
  <c r="M117"/>
  <c r="P117"/>
  <c r="S178" l="1"/>
  <c r="S192"/>
  <c r="S164"/>
  <c r="S102"/>
  <c r="S89"/>
  <c r="S46"/>
  <c r="S19"/>
  <c r="S132"/>
  <c r="S33"/>
  <c r="S74"/>
  <c r="S117"/>
  <c r="S58"/>
  <c r="S147"/>
</calcChain>
</file>

<file path=xl/sharedStrings.xml><?xml version="1.0" encoding="utf-8"?>
<sst xmlns="http://schemas.openxmlformats.org/spreadsheetml/2006/main" count="981" uniqueCount="340">
  <si>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</si>
  <si>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</si>
  <si>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</si>
  <si>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</si>
  <si>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</si>
  <si>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</si>
  <si>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</si>
  <si>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</si>
  <si>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</si>
  <si>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összesen</t>
  </si>
  <si>
    <t>XI.</t>
  </si>
  <si>
    <t>X.</t>
  </si>
  <si>
    <t>egyéni átlag</t>
  </si>
  <si>
    <t>XII.</t>
  </si>
  <si>
    <t>XIII.</t>
  </si>
  <si>
    <t>Mérk.szám</t>
  </si>
  <si>
    <t>Csapat-</t>
  </si>
  <si>
    <t>létszám</t>
  </si>
  <si>
    <t>Sor-</t>
  </si>
  <si>
    <t>szám</t>
  </si>
  <si>
    <t>Összesen:</t>
  </si>
  <si>
    <t>csere</t>
  </si>
  <si>
    <t>Patyi Rum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</si>
  <si>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</si>
  <si>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</si>
  <si>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</si>
  <si>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</si>
  <si>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</si>
  <si>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</si>
  <si>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</si>
  <si>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</si>
  <si>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</si>
  <si>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</si>
  <si>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</si>
  <si>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</si>
  <si>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</si>
  <si>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</si>
  <si>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</si>
  <si>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</si>
  <si>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</si>
  <si>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</si>
  <si>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</si>
  <si>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</si>
  <si>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</si>
  <si>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</si>
  <si>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</si>
  <si>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Litovel SE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</si>
  <si>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</si>
  <si>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</si>
  <si>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</si>
  <si>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</si>
  <si>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</si>
  <si>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</si>
  <si>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</si>
  <si>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</si>
  <si>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</si>
  <si>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</si>
  <si>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</si>
  <si>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Zöld Sasok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</si>
  <si>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</si>
  <si>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</si>
  <si>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</si>
  <si>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</si>
  <si>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</si>
  <si>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</si>
  <si>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</si>
  <si>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</si>
  <si>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</si>
  <si>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</si>
  <si>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Ostffyasszonyfa TK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</si>
  <si>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</si>
  <si>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</si>
  <si>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</si>
  <si>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</si>
  <si>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</si>
  <si>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</si>
  <si>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</si>
  <si>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</si>
  <si>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</si>
  <si>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</si>
  <si>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</si>
  <si>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Pályakezdők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</si>
  <si>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</si>
  <si>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</si>
  <si>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</si>
  <si>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</si>
  <si>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</si>
  <si>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</si>
  <si>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</si>
  <si>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</si>
  <si>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</si>
  <si>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</si>
  <si>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</si>
  <si>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</si>
  <si>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Cirák Fortuna Söröző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</si>
  <si>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</si>
  <si>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</si>
  <si>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</si>
  <si>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</si>
  <si>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</si>
  <si>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</si>
  <si>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</si>
  <si>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</si>
  <si>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</si>
  <si>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</si>
  <si>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</si>
  <si>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Műhely Étterem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</si>
  <si>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</si>
  <si>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</si>
  <si>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</si>
  <si>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</si>
  <si>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</si>
  <si>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</si>
  <si>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</si>
  <si>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</si>
  <si>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</si>
  <si>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</si>
  <si>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</si>
  <si>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</si>
  <si>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</si>
  <si>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</si>
  <si>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</si>
  <si>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</si>
  <si>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</si>
  <si>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</si>
  <si>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</si>
  <si>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</si>
  <si>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</si>
  <si>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</si>
  <si>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</si>
  <si>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Golyós Csajok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</si>
  <si>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</si>
  <si>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</si>
  <si>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</si>
  <si>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</si>
  <si>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</si>
  <si>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</si>
  <si>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</si>
  <si>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</si>
  <si>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</si>
  <si>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</si>
  <si>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</si>
  <si>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</si>
  <si>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</si>
  <si>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Kétjobbkezesek</t>
  </si>
  <si>
    <t>127.</t>
  </si>
  <si>
    <t>128.</t>
  </si>
  <si>
    <t>129.</t>
  </si>
  <si>
    <t>130.</t>
  </si>
  <si>
    <t>131.</t>
  </si>
  <si>
    <t>132.</t>
  </si>
  <si>
    <t>133.</t>
  </si>
  <si>
    <t>C+D Zöldség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</si>
  <si>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</si>
  <si>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</si>
  <si>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</si>
  <si>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</si>
  <si>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</si>
  <si>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</si>
  <si>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</si>
  <si>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</si>
  <si>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</si>
  <si>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</si>
  <si>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</si>
  <si>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</si>
  <si>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</si>
  <si>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</si>
  <si>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</si>
  <si>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</si>
  <si>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Ostffyasszonyfa TEAM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</si>
  <si>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</si>
  <si>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</si>
  <si>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</si>
  <si>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</si>
  <si>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</si>
  <si>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</si>
  <si>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</si>
  <si>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</si>
  <si>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</si>
  <si>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</si>
  <si>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</si>
  <si>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</si>
  <si>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</si>
  <si>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Old Boys</t>
  </si>
  <si>
    <t>Répcelak Városi Tekebajnokság 2018. őszi egyéni eredmények</t>
  </si>
  <si>
    <t>Sport Büfé</t>
  </si>
  <si>
    <t>Tökös Tekések</t>
  </si>
  <si>
    <t>GÁNCS ANDRÁS</t>
  </si>
  <si>
    <t>MARÁCZ DÁNIEL</t>
  </si>
  <si>
    <t>KESZEY LAJOS</t>
  </si>
  <si>
    <t>SOÓS NIKOLETT</t>
  </si>
  <si>
    <t>PÁJTER KRISZTIÁN</t>
  </si>
  <si>
    <t>SZARKA MIKLÓS</t>
  </si>
  <si>
    <t>NEUBAUER ANDREA</t>
  </si>
  <si>
    <t>CSUKA PÉTER</t>
  </si>
  <si>
    <t>VASS ESZTER</t>
  </si>
  <si>
    <t>KISS ZSOLT</t>
  </si>
  <si>
    <t>VASS LÁSZLÓ</t>
  </si>
  <si>
    <t>CSER LÁSZLÓ</t>
  </si>
  <si>
    <t>VARGA RENÁTA</t>
  </si>
  <si>
    <t>FEHÉR TÍMEA</t>
  </si>
  <si>
    <t>VÖRÖSNÉ VERONIKA</t>
  </si>
  <si>
    <t>SZABÓ ZSOLT</t>
  </si>
  <si>
    <t>PÁLLA ALEX</t>
  </si>
  <si>
    <t>VÖRÖSNÉ IBOLYA</t>
  </si>
  <si>
    <t>GÖMBÖCZ FERENC</t>
  </si>
  <si>
    <t>SZABÓ SZILVIA</t>
  </si>
  <si>
    <t>BARANYAI GÁBOR</t>
  </si>
  <si>
    <t>SKULTÉTY SZILÁRD</t>
  </si>
  <si>
    <t>BEDI ATTILA</t>
  </si>
  <si>
    <t>FARKAS RIHÁRD</t>
  </si>
  <si>
    <t>SÜLE JÓZSEF</t>
  </si>
  <si>
    <t>KÉRI LAJOS</t>
  </si>
  <si>
    <t>ASBÓTH ISTVÁN</t>
  </si>
  <si>
    <t>VARGA PÉTER</t>
  </si>
  <si>
    <t>NÉMETH IMRE</t>
  </si>
  <si>
    <t>HORVÁTH ERNŐ</t>
  </si>
  <si>
    <t>ILLÉS GIZELLA</t>
  </si>
  <si>
    <t>KULCSÁR PÉTERNÉ</t>
  </si>
  <si>
    <t>LÓNAI GÁBORNÉ</t>
  </si>
  <si>
    <t>MOLNÁR LÁSZLÓNÉ</t>
  </si>
  <si>
    <t>BICZÓNÉ G. ILONA</t>
  </si>
  <si>
    <t>MÓRICZ ZOLTÁNNÉ</t>
  </si>
  <si>
    <t>Répcelak Városi Tekebajnokság 2018. őszi eredmények</t>
  </si>
  <si>
    <t>Litovel</t>
  </si>
  <si>
    <t>Old-Boys</t>
  </si>
  <si>
    <t>Golyós Cs.</t>
  </si>
  <si>
    <t xml:space="preserve">C+D </t>
  </si>
  <si>
    <t>T. Tekések</t>
  </si>
  <si>
    <t>GICZI JÓZSEF</t>
  </si>
  <si>
    <t>VÖRÖS TIBOR</t>
  </si>
  <si>
    <t>BUZÁS JENŐ</t>
  </si>
  <si>
    <t>VÖRÖS ATTILA</t>
  </si>
  <si>
    <t>BARANYAI ZOLTÁN</t>
  </si>
  <si>
    <t>VARGA ÁRPÁD</t>
  </si>
  <si>
    <t>KÖNCZÖL JÁNOS</t>
  </si>
  <si>
    <t>BALOGH CSABA</t>
  </si>
  <si>
    <t>NÉMETH ZOLTÁN</t>
  </si>
  <si>
    <t>SAVANYÓ LÁSZLÓ</t>
  </si>
  <si>
    <t>GALAMBOS VIKTÓRIA</t>
  </si>
  <si>
    <t>Ostffya. TK</t>
  </si>
  <si>
    <t>GALLEN ERVIN</t>
  </si>
  <si>
    <t>SULYOK ANDRÁS</t>
  </si>
  <si>
    <t>SZALAI-MEZEI ANDREA</t>
  </si>
  <si>
    <t>SZALAI SZABOLCS</t>
  </si>
  <si>
    <t>SZABÓ RÓBERT</t>
  </si>
  <si>
    <t>SZABÓ ANNA</t>
  </si>
  <si>
    <t>Kétjobbkez.</t>
  </si>
  <si>
    <t>BOGNÁR JÓZSEF</t>
  </si>
  <si>
    <t>BŐDI JÓZSEF</t>
  </si>
  <si>
    <t>SZÉLESSI GÉZA</t>
  </si>
  <si>
    <t>LÓNAI GÁBOR</t>
  </si>
  <si>
    <t>VARGA TIBOR</t>
  </si>
  <si>
    <t>VARGA LÁSZLÓ</t>
  </si>
  <si>
    <t>Patyi-Rum</t>
  </si>
  <si>
    <t>MESTERHÁZY KÁROLY</t>
  </si>
  <si>
    <t>LUKÁCSI LÁSZLÓ</t>
  </si>
  <si>
    <t>PÁL ZOLTÁN</t>
  </si>
  <si>
    <t>GAZDAG ERNŐ</t>
  </si>
  <si>
    <t>LUKÁCSI GYULA</t>
  </si>
  <si>
    <t>NÉMETH ISTVÁN</t>
  </si>
  <si>
    <t xml:space="preserve">Cirák F. S. </t>
  </si>
  <si>
    <t>SIMON LÁSZLÓ</t>
  </si>
  <si>
    <t>TARCZI SÁNDOR</t>
  </si>
  <si>
    <t>PATYI CSONGOR</t>
  </si>
  <si>
    <t>NÉMETH ZSOLT</t>
  </si>
  <si>
    <t>TAMÁS JÓZSEF</t>
  </si>
  <si>
    <t>ERDÉLYI ZSOLT</t>
  </si>
  <si>
    <t>NÉMETH ANDRÁS</t>
  </si>
  <si>
    <t>BRÁNYI EMIL</t>
  </si>
  <si>
    <t>HORVÁTH RÓBERT</t>
  </si>
  <si>
    <t>CSETE JÓZSEF</t>
  </si>
  <si>
    <t>IFJ. CSETE JÓZSEF</t>
  </si>
  <si>
    <t>PAPP ÁDÁM</t>
  </si>
  <si>
    <t>PATKÓ ERNŐ</t>
  </si>
  <si>
    <t>PUNGOR PÉTER</t>
  </si>
  <si>
    <t>KOVÁCS LÁSZLÓ</t>
  </si>
  <si>
    <t>MÉSZÁROS ZOLTÁN</t>
  </si>
  <si>
    <t>IFJ. KOVÁCS LÁSZLÓ</t>
  </si>
  <si>
    <t>KOCSIS SÁNDOR</t>
  </si>
  <si>
    <t>Műhely É.</t>
  </si>
  <si>
    <t>NÉMETH GÁBOR</t>
  </si>
  <si>
    <t>BAGICS LÁSZLÓ</t>
  </si>
  <si>
    <t>NAGY ANTAL</t>
  </si>
  <si>
    <t>MIHÁCSI SZABOLCS</t>
  </si>
  <si>
    <t>IKER LÁSZLÓ</t>
  </si>
  <si>
    <t>NAGY ISTVÁN</t>
  </si>
  <si>
    <t>HAJBA LAJOS</t>
  </si>
  <si>
    <t>GÖMBÖCZ ENDRE</t>
  </si>
  <si>
    <t>FARKASNÉ MÁRIA</t>
  </si>
  <si>
    <t>VARGA BALÁZS</t>
  </si>
  <si>
    <t>VARGA BENCE</t>
  </si>
  <si>
    <t>JÁMBOR ANTAL</t>
  </si>
  <si>
    <t>RÖVID PÉTER</t>
  </si>
  <si>
    <t>Ostf. TEAM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</si>
  <si>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</si>
  <si>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</si>
  <si>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</si>
  <si>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</si>
  <si>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</si>
  <si>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</si>
  <si>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</si>
  <si>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</si>
  <si>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</si>
  <si>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</si>
  <si>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</si>
  <si>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NÉMETH LAJOS</t>
  </si>
  <si>
    <t>CSORDÁS LÁSZLÓ</t>
  </si>
  <si>
    <t>VARGA ZOLTÁN</t>
  </si>
  <si>
    <t>KONDOR ATTILA</t>
  </si>
  <si>
    <t>HORVÁTH ZOLTÁN</t>
  </si>
  <si>
    <t>KOVÁCS GÁBOR</t>
  </si>
  <si>
    <t>BELLA ERNŐ</t>
  </si>
  <si>
    <t>Pálya-kezdők</t>
  </si>
  <si>
    <t>NAGY LÁSZLÓ</t>
  </si>
  <si>
    <t>BOKKON SÁNDOR</t>
  </si>
  <si>
    <t>DUGOVICS JÓZSEF</t>
  </si>
  <si>
    <t>AMBRUS ZSOLT</t>
  </si>
  <si>
    <t>NÉMETH ÁKOS</t>
  </si>
  <si>
    <t>VÁNKOS ZOLTÁN</t>
  </si>
  <si>
    <t>SZALAI IMRE</t>
  </si>
  <si>
    <t>126.</t>
  </si>
  <si>
    <t>HORVÁTH PÉTER</t>
  </si>
  <si>
    <t>KERECSEI JÁNOS</t>
  </si>
  <si>
    <t>PINTÉR GERGŐ</t>
  </si>
  <si>
    <t>SZABÓ TAMÁS</t>
  </si>
  <si>
    <t>KOVÁCS PÁLNÉ</t>
  </si>
  <si>
    <t>MIHÁCSINÉ ENIKŐ</t>
  </si>
  <si>
    <t>HORVÁTH DIÁNA</t>
  </si>
  <si>
    <t>ZSÁMBOKI ISTVÁN</t>
  </si>
  <si>
    <t>VARGA GIZELLA</t>
  </si>
  <si>
    <t>TANAI ISTVÁN</t>
  </si>
  <si>
    <t>DUGOVICS TITUSZ</t>
  </si>
  <si>
    <t>BALOGH SZABOLCS</t>
  </si>
  <si>
    <t>SOÓS NIKOLETTA</t>
  </si>
  <si>
    <t>HORVÁTH GÁBOR</t>
  </si>
  <si>
    <t>CSETE BALÁZS</t>
  </si>
  <si>
    <t>NÉMETH SZANDRA</t>
  </si>
  <si>
    <t>KONDORA ZSOLT</t>
  </si>
  <si>
    <t>NÉMETH ANDOR</t>
  </si>
</sst>
</file>

<file path=xl/styles.xml><?xml version="1.0" encoding="utf-8"?>
<styleSheet xmlns="http://schemas.openxmlformats.org/spreadsheetml/2006/main">
  <fonts count="19">
    <font>
      <sz val="10"/>
      <name val="Arial CE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charset val="238"/>
    </font>
    <font>
      <sz val="10"/>
      <name val="Arial CE"/>
      <charset val="238"/>
    </font>
    <font>
      <sz val="18"/>
      <name val="Arial CE"/>
    </font>
    <font>
      <b/>
      <sz val="10"/>
      <name val="Arial CE"/>
      <charset val="238"/>
    </font>
    <font>
      <b/>
      <i/>
      <sz val="10"/>
      <name val="Arial CE"/>
      <charset val="238"/>
    </font>
    <font>
      <sz val="10"/>
      <color rgb="FFFF0000"/>
      <name val="Arial CE"/>
    </font>
    <font>
      <b/>
      <sz val="10"/>
      <color rgb="FF002060"/>
      <name val="Arial CE"/>
      <charset val="238"/>
    </font>
    <font>
      <b/>
      <sz val="12"/>
      <color theme="9" tint="-0.499984740745262"/>
      <name val="Arial CE"/>
      <charset val="238"/>
    </font>
    <font>
      <b/>
      <sz val="12"/>
      <color rgb="FFFF0000"/>
      <name val="Arial CE"/>
      <charset val="238"/>
    </font>
    <font>
      <sz val="10"/>
      <color theme="1"/>
      <name val="Arial CE"/>
    </font>
    <font>
      <sz val="10"/>
      <color rgb="FFC00000"/>
      <name val="Arial CE"/>
    </font>
    <font>
      <sz val="18"/>
      <name val="Arial CE"/>
      <charset val="238"/>
    </font>
    <font>
      <sz val="12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 textRotation="90"/>
    </xf>
    <xf numFmtId="0" fontId="0" fillId="0" borderId="11" xfId="0" applyBorder="1" applyAlignment="1">
      <alignment horizontal="center" vertical="center" textRotation="90"/>
    </xf>
    <xf numFmtId="0" fontId="0" fillId="0" borderId="0" xfId="0" applyBorder="1"/>
    <xf numFmtId="0" fontId="1" fillId="0" borderId="1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3" fontId="3" fillId="0" borderId="12" xfId="0" applyNumberFormat="1" applyFont="1" applyBorder="1"/>
    <xf numFmtId="3" fontId="3" fillId="0" borderId="13" xfId="0" applyNumberFormat="1" applyFont="1" applyBorder="1"/>
    <xf numFmtId="3" fontId="3" fillId="0" borderId="14" xfId="0" applyNumberFormat="1" applyFont="1" applyBorder="1"/>
    <xf numFmtId="0" fontId="0" fillId="0" borderId="11" xfId="0" applyBorder="1"/>
    <xf numFmtId="0" fontId="0" fillId="0" borderId="16" xfId="0" applyBorder="1" applyAlignment="1">
      <alignment horizontal="center" vertical="center" textRotation="90"/>
    </xf>
    <xf numFmtId="0" fontId="1" fillId="0" borderId="16" xfId="0" applyFont="1" applyBorder="1" applyAlignment="1">
      <alignment horizontal="center" vertical="center"/>
    </xf>
    <xf numFmtId="0" fontId="0" fillId="0" borderId="17" xfId="0" applyBorder="1"/>
    <xf numFmtId="0" fontId="1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 textRotation="90"/>
    </xf>
    <xf numFmtId="0" fontId="6" fillId="0" borderId="0" xfId="0" applyFont="1" applyBorder="1"/>
    <xf numFmtId="0" fontId="0" fillId="0" borderId="22" xfId="0" applyBorder="1"/>
    <xf numFmtId="0" fontId="0" fillId="0" borderId="23" xfId="0" applyBorder="1"/>
    <xf numFmtId="3" fontId="3" fillId="0" borderId="27" xfId="0" applyNumberFormat="1" applyFont="1" applyBorder="1"/>
    <xf numFmtId="0" fontId="4" fillId="0" borderId="0" xfId="0" applyFont="1" applyAlignment="1">
      <alignment horizontal="center" vertical="center" wrapText="1"/>
    </xf>
    <xf numFmtId="3" fontId="6" fillId="0" borderId="0" xfId="0" applyNumberFormat="1" applyFont="1" applyBorder="1"/>
    <xf numFmtId="0" fontId="1" fillId="0" borderId="28" xfId="0" applyFont="1" applyBorder="1" applyAlignment="1">
      <alignment horizontal="center" vertical="center"/>
    </xf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 applyAlignment="1">
      <alignment horizontal="center" vertical="center" textRotation="90"/>
    </xf>
    <xf numFmtId="0" fontId="0" fillId="0" borderId="10" xfId="0" applyFill="1" applyBorder="1"/>
    <xf numFmtId="0" fontId="0" fillId="0" borderId="4" xfId="0" applyFill="1" applyBorder="1"/>
    <xf numFmtId="0" fontId="0" fillId="0" borderId="6" xfId="0" applyFill="1" applyBorder="1"/>
    <xf numFmtId="0" fontId="0" fillId="0" borderId="0" xfId="0" applyFill="1"/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 textRotation="90"/>
    </xf>
    <xf numFmtId="0" fontId="0" fillId="0" borderId="37" xfId="0" applyBorder="1"/>
    <xf numFmtId="0" fontId="6" fillId="0" borderId="37" xfId="0" applyFont="1" applyBorder="1"/>
    <xf numFmtId="3" fontId="6" fillId="0" borderId="37" xfId="0" applyNumberFormat="1" applyFont="1" applyBorder="1"/>
    <xf numFmtId="3" fontId="3" fillId="0" borderId="38" xfId="0" applyNumberFormat="1" applyFont="1" applyBorder="1"/>
    <xf numFmtId="0" fontId="7" fillId="0" borderId="6" xfId="0" applyFont="1" applyBorder="1"/>
    <xf numFmtId="0" fontId="0" fillId="0" borderId="40" xfId="0" applyBorder="1"/>
    <xf numFmtId="0" fontId="0" fillId="0" borderId="17" xfId="0" applyFill="1" applyBorder="1"/>
    <xf numFmtId="0" fontId="11" fillId="0" borderId="6" xfId="0" applyFont="1" applyBorder="1"/>
    <xf numFmtId="0" fontId="2" fillId="0" borderId="0" xfId="0" applyFont="1" applyFill="1" applyAlignment="1">
      <alignment horizontal="center" vertical="center"/>
    </xf>
    <xf numFmtId="3" fontId="3" fillId="0" borderId="41" xfId="0" applyNumberFormat="1" applyFont="1" applyBorder="1"/>
    <xf numFmtId="0" fontId="0" fillId="0" borderId="42" xfId="0" applyFill="1" applyBorder="1"/>
    <xf numFmtId="0" fontId="1" fillId="0" borderId="43" xfId="0" applyFont="1" applyBorder="1" applyAlignment="1">
      <alignment horizontal="center" vertical="center"/>
    </xf>
    <xf numFmtId="3" fontId="3" fillId="0" borderId="47" xfId="0" applyNumberFormat="1" applyFont="1" applyBorder="1"/>
    <xf numFmtId="3" fontId="3" fillId="0" borderId="48" xfId="0" applyNumberFormat="1" applyFont="1" applyBorder="1"/>
    <xf numFmtId="0" fontId="11" fillId="0" borderId="10" xfId="0" applyFont="1" applyBorder="1"/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8" fillId="0" borderId="0" xfId="0" applyFont="1" applyAlignment="1">
      <alignment horizontal="center"/>
    </xf>
    <xf numFmtId="0" fontId="9" fillId="0" borderId="4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0" fillId="0" borderId="43" xfId="0" applyBorder="1"/>
    <xf numFmtId="0" fontId="0" fillId="0" borderId="16" xfId="0" applyBorder="1"/>
    <xf numFmtId="0" fontId="0" fillId="0" borderId="52" xfId="0" applyBorder="1"/>
    <xf numFmtId="0" fontId="0" fillId="0" borderId="52" xfId="0" applyBorder="1" applyAlignment="1">
      <alignment horizontal="center" vertical="center"/>
    </xf>
    <xf numFmtId="0" fontId="9" fillId="0" borderId="43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5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3" fontId="9" fillId="0" borderId="0" xfId="0" applyNumberFormat="1" applyFont="1" applyFill="1"/>
    <xf numFmtId="0" fontId="3" fillId="0" borderId="52" xfId="0" applyFont="1" applyBorder="1" applyAlignment="1">
      <alignment horizontal="center" vertical="top"/>
    </xf>
    <xf numFmtId="0" fontId="10" fillId="0" borderId="28" xfId="0" applyFont="1" applyBorder="1"/>
    <xf numFmtId="4" fontId="12" fillId="0" borderId="1" xfId="0" applyNumberFormat="1" applyFont="1" applyBorder="1" applyAlignment="1">
      <alignment horizontal="center" vertical="center"/>
    </xf>
    <xf numFmtId="4" fontId="12" fillId="0" borderId="2" xfId="0" applyNumberFormat="1" applyFont="1" applyBorder="1" applyAlignment="1">
      <alignment horizontal="center" vertical="center"/>
    </xf>
    <xf numFmtId="4" fontId="12" fillId="0" borderId="54" xfId="0" applyNumberFormat="1" applyFont="1" applyBorder="1" applyAlignment="1">
      <alignment horizontal="center" vertical="center"/>
    </xf>
    <xf numFmtId="3" fontId="12" fillId="0" borderId="19" xfId="0" applyNumberFormat="1" applyFont="1" applyBorder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4" fontId="12" fillId="0" borderId="53" xfId="0" applyNumberFormat="1" applyFont="1" applyBorder="1" applyAlignment="1">
      <alignment horizontal="center" vertical="center"/>
    </xf>
    <xf numFmtId="3" fontId="12" fillId="0" borderId="52" xfId="0" applyNumberFormat="1" applyFont="1" applyBorder="1" applyAlignment="1">
      <alignment horizontal="center" vertical="center"/>
    </xf>
    <xf numFmtId="3" fontId="12" fillId="0" borderId="0" xfId="0" applyNumberFormat="1" applyFont="1" applyBorder="1" applyAlignment="1">
      <alignment horizontal="center" vertical="center"/>
    </xf>
    <xf numFmtId="3" fontId="12" fillId="0" borderId="11" xfId="0" applyNumberFormat="1" applyFont="1" applyBorder="1" applyAlignment="1">
      <alignment horizontal="center" vertical="center"/>
    </xf>
    <xf numFmtId="4" fontId="12" fillId="0" borderId="36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" fontId="12" fillId="0" borderId="55" xfId="0" applyNumberFormat="1" applyFont="1" applyBorder="1" applyAlignment="1">
      <alignment horizontal="center" vertical="center"/>
    </xf>
    <xf numFmtId="0" fontId="13" fillId="0" borderId="20" xfId="0" applyFont="1" applyBorder="1"/>
    <xf numFmtId="3" fontId="13" fillId="0" borderId="21" xfId="0" applyNumberFormat="1" applyFont="1" applyBorder="1"/>
    <xf numFmtId="0" fontId="13" fillId="0" borderId="26" xfId="0" applyFont="1" applyBorder="1"/>
    <xf numFmtId="3" fontId="13" fillId="0" borderId="25" xfId="0" applyNumberFormat="1" applyFont="1" applyBorder="1"/>
    <xf numFmtId="0" fontId="13" fillId="0" borderId="35" xfId="0" applyFont="1" applyBorder="1"/>
    <xf numFmtId="3" fontId="13" fillId="0" borderId="19" xfId="0" applyNumberFormat="1" applyFont="1" applyBorder="1"/>
    <xf numFmtId="4" fontId="14" fillId="0" borderId="0" xfId="0" applyNumberFormat="1" applyFont="1" applyFill="1" applyBorder="1" applyAlignment="1">
      <alignment horizontal="center" vertical="center"/>
    </xf>
    <xf numFmtId="4" fontId="12" fillId="0" borderId="46" xfId="0" applyNumberFormat="1" applyFont="1" applyBorder="1" applyAlignment="1">
      <alignment horizontal="center" vertical="center"/>
    </xf>
    <xf numFmtId="4" fontId="12" fillId="0" borderId="44" xfId="0" applyNumberFormat="1" applyFont="1" applyBorder="1" applyAlignment="1">
      <alignment horizontal="center" vertical="center"/>
    </xf>
    <xf numFmtId="0" fontId="15" fillId="0" borderId="6" xfId="0" applyFont="1" applyBorder="1"/>
    <xf numFmtId="3" fontId="3" fillId="0" borderId="41" xfId="0" applyNumberFormat="1" applyFont="1" applyBorder="1" applyAlignment="1">
      <alignment horizontal="right" vertical="center"/>
    </xf>
    <xf numFmtId="0" fontId="0" fillId="0" borderId="6" xfId="0" applyFont="1" applyBorder="1"/>
    <xf numFmtId="4" fontId="12" fillId="0" borderId="45" xfId="0" applyNumberFormat="1" applyFont="1" applyBorder="1" applyAlignment="1">
      <alignment horizontal="center" vertical="center"/>
    </xf>
    <xf numFmtId="0" fontId="0" fillId="0" borderId="56" xfId="0" applyBorder="1"/>
    <xf numFmtId="0" fontId="0" fillId="0" borderId="57" xfId="0" applyBorder="1"/>
    <xf numFmtId="0" fontId="0" fillId="0" borderId="58" xfId="0" applyBorder="1"/>
    <xf numFmtId="0" fontId="0" fillId="0" borderId="59" xfId="0" applyBorder="1"/>
    <xf numFmtId="0" fontId="0" fillId="0" borderId="60" xfId="0" applyBorder="1"/>
    <xf numFmtId="0" fontId="0" fillId="0" borderId="61" xfId="0" applyBorder="1"/>
    <xf numFmtId="0" fontId="0" fillId="0" borderId="63" xfId="0" applyBorder="1"/>
    <xf numFmtId="0" fontId="0" fillId="0" borderId="64" xfId="0" applyBorder="1"/>
    <xf numFmtId="0" fontId="9" fillId="0" borderId="16" xfId="0" applyFont="1" applyBorder="1" applyAlignment="1">
      <alignment horizontal="center" vertical="top" wrapText="1"/>
    </xf>
    <xf numFmtId="0" fontId="9" fillId="0" borderId="65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66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0" fillId="0" borderId="67" xfId="0" applyBorder="1"/>
    <xf numFmtId="0" fontId="1" fillId="0" borderId="68" xfId="0" applyFont="1" applyBorder="1" applyAlignment="1">
      <alignment horizontal="center" vertical="center"/>
    </xf>
    <xf numFmtId="0" fontId="0" fillId="0" borderId="24" xfId="0" applyFont="1" applyBorder="1"/>
    <xf numFmtId="0" fontId="0" fillId="0" borderId="4" xfId="0" applyFont="1" applyBorder="1"/>
    <xf numFmtId="0" fontId="15" fillId="0" borderId="10" xfId="0" applyFont="1" applyBorder="1"/>
    <xf numFmtId="0" fontId="8" fillId="0" borderId="0" xfId="0" applyFont="1" applyAlignment="1">
      <alignment horizontal="center"/>
    </xf>
    <xf numFmtId="0" fontId="0" fillId="0" borderId="29" xfId="0" applyFont="1" applyBorder="1"/>
    <xf numFmtId="0" fontId="0" fillId="0" borderId="30" xfId="0" applyFont="1" applyBorder="1"/>
    <xf numFmtId="0" fontId="0" fillId="0" borderId="6" xfId="0" applyFont="1" applyFill="1" applyBorder="1"/>
    <xf numFmtId="0" fontId="0" fillId="0" borderId="10" xfId="0" applyFont="1" applyFill="1" applyBorder="1"/>
    <xf numFmtId="0" fontId="0" fillId="0" borderId="10" xfId="0" applyFont="1" applyBorder="1"/>
    <xf numFmtId="0" fontId="0" fillId="0" borderId="31" xfId="0" applyFont="1" applyBorder="1"/>
    <xf numFmtId="0" fontId="0" fillId="0" borderId="10" xfId="0" applyFont="1" applyBorder="1" applyAlignment="1">
      <alignment horizontal="right" vertical="center"/>
    </xf>
    <xf numFmtId="0" fontId="0" fillId="0" borderId="41" xfId="0" applyFont="1" applyBorder="1"/>
    <xf numFmtId="0" fontId="0" fillId="0" borderId="62" xfId="0" applyFont="1" applyBorder="1"/>
    <xf numFmtId="0" fontId="0" fillId="0" borderId="39" xfId="0" applyFont="1" applyBorder="1"/>
    <xf numFmtId="0" fontId="0" fillId="0" borderId="4" xfId="0" applyFont="1" applyFill="1" applyBorder="1"/>
    <xf numFmtId="0" fontId="0" fillId="0" borderId="8" xfId="0" applyFont="1" applyBorder="1"/>
    <xf numFmtId="0" fontId="0" fillId="0" borderId="8" xfId="0" applyFont="1" applyFill="1" applyBorder="1"/>
    <xf numFmtId="0" fontId="0" fillId="0" borderId="5" xfId="0" applyFont="1" applyBorder="1"/>
    <xf numFmtId="0" fontId="0" fillId="0" borderId="9" xfId="0" applyFont="1" applyBorder="1"/>
    <xf numFmtId="0" fontId="0" fillId="0" borderId="0" xfId="0" applyFont="1"/>
    <xf numFmtId="0" fontId="16" fillId="0" borderId="6" xfId="0" applyFont="1" applyBorder="1"/>
    <xf numFmtId="0" fontId="11" fillId="0" borderId="5" xfId="0" applyFont="1" applyBorder="1"/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0" fillId="0" borderId="30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4" xfId="0" applyBorder="1" applyAlignment="1">
      <alignment horizontal="center"/>
    </xf>
    <xf numFmtId="0" fontId="15" fillId="0" borderId="6" xfId="0" applyFont="1" applyBorder="1" applyAlignment="1">
      <alignment horizontal="center"/>
    </xf>
    <xf numFmtId="3" fontId="3" fillId="0" borderId="12" xfId="0" applyNumberFormat="1" applyFont="1" applyBorder="1" applyAlignment="1">
      <alignment horizontal="center"/>
    </xf>
    <xf numFmtId="3" fontId="3" fillId="0" borderId="13" xfId="0" applyNumberFormat="1" applyFont="1" applyBorder="1" applyAlignment="1">
      <alignment horizontal="center"/>
    </xf>
    <xf numFmtId="3" fontId="3" fillId="0" borderId="27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3" fontId="7" fillId="0" borderId="32" xfId="0" applyNumberFormat="1" applyFont="1" applyBorder="1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3" fontId="7" fillId="0" borderId="29" xfId="0" applyNumberFormat="1" applyFont="1" applyBorder="1"/>
    <xf numFmtId="3" fontId="7" fillId="0" borderId="30" xfId="0" applyNumberFormat="1" applyFont="1" applyBorder="1"/>
    <xf numFmtId="3" fontId="7" fillId="0" borderId="31" xfId="0" applyNumberFormat="1" applyFont="1" applyBorder="1"/>
    <xf numFmtId="0" fontId="7" fillId="0" borderId="0" xfId="0" applyFont="1"/>
    <xf numFmtId="0" fontId="7" fillId="0" borderId="6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1" xfId="0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29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5" fillId="2" borderId="43" xfId="0" applyFont="1" applyFill="1" applyBorder="1" applyAlignment="1">
      <alignment horizontal="center" vertical="center" textRotation="90"/>
    </xf>
    <xf numFmtId="0" fontId="5" fillId="2" borderId="16" xfId="0" applyFont="1" applyFill="1" applyBorder="1" applyAlignment="1">
      <alignment horizontal="center" vertical="center" textRotation="90"/>
    </xf>
    <xf numFmtId="0" fontId="1" fillId="2" borderId="43" xfId="0" applyFont="1" applyFill="1" applyBorder="1" applyAlignment="1">
      <alignment horizontal="center" vertical="center" textRotation="90"/>
    </xf>
    <xf numFmtId="0" fontId="0" fillId="2" borderId="16" xfId="0" applyFill="1" applyBorder="1" applyAlignment="1">
      <alignment horizontal="center" vertical="center" textRotation="90"/>
    </xf>
    <xf numFmtId="0" fontId="1" fillId="2" borderId="16" xfId="0" applyFont="1" applyFill="1" applyBorder="1" applyAlignment="1">
      <alignment horizontal="center" vertical="center" textRotation="90"/>
    </xf>
    <xf numFmtId="0" fontId="1" fillId="2" borderId="52" xfId="0" applyFont="1" applyFill="1" applyBorder="1" applyAlignment="1">
      <alignment horizontal="center" vertical="center" textRotation="90"/>
    </xf>
    <xf numFmtId="0" fontId="5" fillId="2" borderId="52" xfId="0" applyFont="1" applyFill="1" applyBorder="1" applyAlignment="1">
      <alignment horizontal="center" vertical="center" textRotation="90"/>
    </xf>
    <xf numFmtId="0" fontId="0" fillId="0" borderId="34" xfId="0" applyFont="1" applyBorder="1" applyAlignment="1">
      <alignment horizontal="center"/>
    </xf>
    <xf numFmtId="0" fontId="0" fillId="0" borderId="34" xfId="0" applyFont="1" applyFill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0" fillId="0" borderId="32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S200"/>
  <sheetViews>
    <sheetView tabSelected="1" workbookViewId="0">
      <selection activeCell="V24" sqref="V24"/>
    </sheetView>
  </sheetViews>
  <sheetFormatPr defaultRowHeight="13.2"/>
  <cols>
    <col min="1" max="1" width="4.88671875" style="143" customWidth="1"/>
    <col min="2" max="2" width="21.5546875" customWidth="1"/>
    <col min="3" max="3" width="11.77734375" style="166" customWidth="1"/>
    <col min="4" max="16" width="5.6640625" style="144" customWidth="1"/>
    <col min="17" max="17" width="8.88671875" style="144" customWidth="1"/>
    <col min="18" max="18" width="9.5546875" customWidth="1"/>
    <col min="19" max="19" width="6" style="144" customWidth="1"/>
  </cols>
  <sheetData>
    <row r="2" spans="1:19" ht="22.8">
      <c r="B2" s="177" t="s">
        <v>184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</row>
    <row r="3" spans="1:19" ht="22.8">
      <c r="B3" s="124"/>
      <c r="C3" s="161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</row>
    <row r="5" spans="1:19" ht="27" thickBot="1">
      <c r="C5" s="162"/>
      <c r="D5" s="10" t="s">
        <v>0</v>
      </c>
      <c r="E5" s="10" t="s">
        <v>1</v>
      </c>
      <c r="F5" s="10" t="s">
        <v>2</v>
      </c>
      <c r="G5" s="10" t="s">
        <v>3</v>
      </c>
      <c r="H5" s="10" t="s">
        <v>4</v>
      </c>
      <c r="I5" s="10" t="s">
        <v>5</v>
      </c>
      <c r="J5" s="10" t="s">
        <v>6</v>
      </c>
      <c r="K5" s="10" t="s">
        <v>7</v>
      </c>
      <c r="L5" s="10" t="s">
        <v>8</v>
      </c>
      <c r="M5" s="10" t="s">
        <v>11</v>
      </c>
      <c r="N5" s="10" t="s">
        <v>10</v>
      </c>
      <c r="O5" s="10" t="s">
        <v>13</v>
      </c>
      <c r="P5" s="10" t="s">
        <v>14</v>
      </c>
      <c r="Q5" s="1" t="s">
        <v>9</v>
      </c>
      <c r="R5" s="30" t="s">
        <v>12</v>
      </c>
      <c r="S5" s="159" t="s">
        <v>15</v>
      </c>
    </row>
    <row r="6" spans="1:19">
      <c r="A6" s="143" t="s">
        <v>23</v>
      </c>
      <c r="B6" s="2" t="s">
        <v>332</v>
      </c>
      <c r="C6" s="163" t="s">
        <v>254</v>
      </c>
      <c r="D6" s="145"/>
      <c r="E6" s="145"/>
      <c r="F6" s="145"/>
      <c r="G6" s="145"/>
      <c r="H6" s="145">
        <v>192</v>
      </c>
      <c r="I6" s="145"/>
      <c r="J6" s="145"/>
      <c r="K6" s="145"/>
      <c r="L6" s="172">
        <v>210</v>
      </c>
      <c r="M6" s="145">
        <v>189</v>
      </c>
      <c r="N6" s="145"/>
      <c r="O6" s="145">
        <v>173</v>
      </c>
      <c r="P6" s="146">
        <v>174</v>
      </c>
      <c r="Q6" s="156">
        <f>D6+E6+F6+G6+H6+I6+J6+K6+L6+M6+N6+O6+P6</f>
        <v>938</v>
      </c>
      <c r="R6" s="81">
        <f>Q6/COUNTIF(D6:P6,"&gt;0")</f>
        <v>187.6</v>
      </c>
      <c r="S6" s="144">
        <f>COUNTIF(D6:P6,"&gt;0")</f>
        <v>5</v>
      </c>
    </row>
    <row r="7" spans="1:19">
      <c r="A7" s="143" t="s">
        <v>24</v>
      </c>
      <c r="B7" s="4" t="s">
        <v>249</v>
      </c>
      <c r="C7" s="164" t="s">
        <v>254</v>
      </c>
      <c r="D7" s="147">
        <v>187</v>
      </c>
      <c r="E7" s="147">
        <v>178</v>
      </c>
      <c r="F7" s="154">
        <v>193</v>
      </c>
      <c r="G7" s="147">
        <v>157</v>
      </c>
      <c r="H7" s="147">
        <v>178</v>
      </c>
      <c r="I7" s="147">
        <v>190</v>
      </c>
      <c r="J7" s="147">
        <v>197</v>
      </c>
      <c r="K7" s="147">
        <v>184</v>
      </c>
      <c r="L7" s="147">
        <v>172</v>
      </c>
      <c r="M7" s="168">
        <v>208</v>
      </c>
      <c r="N7" s="147">
        <v>195</v>
      </c>
      <c r="O7" s="168">
        <v>207</v>
      </c>
      <c r="P7" s="148">
        <v>173</v>
      </c>
      <c r="Q7" s="157">
        <f>D7+E7+F7+G7+H7+I7+J7+K7+L7+M7+N7+O7+P7</f>
        <v>2419</v>
      </c>
      <c r="R7" s="82">
        <f>Q7/COUNTIF(D7:P7,"&gt;0")</f>
        <v>186.07692307692307</v>
      </c>
      <c r="S7" s="144">
        <f>COUNTIF(D7:P7,"&gt;0")</f>
        <v>13</v>
      </c>
    </row>
    <row r="8" spans="1:19">
      <c r="A8" s="143" t="s">
        <v>25</v>
      </c>
      <c r="B8" s="4" t="s">
        <v>306</v>
      </c>
      <c r="C8" s="164" t="s">
        <v>225</v>
      </c>
      <c r="D8" s="147"/>
      <c r="E8" s="147">
        <v>196</v>
      </c>
      <c r="F8" s="168">
        <v>215</v>
      </c>
      <c r="G8" s="147">
        <v>181</v>
      </c>
      <c r="H8" s="147"/>
      <c r="I8" s="147">
        <v>165</v>
      </c>
      <c r="J8" s="147">
        <v>163</v>
      </c>
      <c r="K8" s="147">
        <v>185</v>
      </c>
      <c r="L8" s="147"/>
      <c r="M8" s="147">
        <v>163</v>
      </c>
      <c r="N8" s="147">
        <v>198</v>
      </c>
      <c r="O8" s="147">
        <v>171</v>
      </c>
      <c r="P8" s="148">
        <v>193</v>
      </c>
      <c r="Q8" s="157">
        <f>D8+E8+F8+G8+H8+I8+J8+K8+L8+M8+N8+O8+P8</f>
        <v>1830</v>
      </c>
      <c r="R8" s="82">
        <f>Q8/COUNTIF(D8:P8,"&gt;0")</f>
        <v>183</v>
      </c>
      <c r="S8" s="144">
        <f>COUNTIF(D8:P8,"&gt;0")</f>
        <v>10</v>
      </c>
    </row>
    <row r="9" spans="1:19">
      <c r="A9" s="143" t="s">
        <v>26</v>
      </c>
      <c r="B9" s="4" t="s">
        <v>268</v>
      </c>
      <c r="C9" s="164" t="s">
        <v>81</v>
      </c>
      <c r="D9" s="147">
        <v>182</v>
      </c>
      <c r="E9" s="147">
        <v>169</v>
      </c>
      <c r="F9" s="147"/>
      <c r="G9" s="147">
        <v>180</v>
      </c>
      <c r="H9" s="147">
        <v>192</v>
      </c>
      <c r="I9" s="147">
        <v>179</v>
      </c>
      <c r="J9" s="147">
        <v>178</v>
      </c>
      <c r="K9" s="147">
        <v>187</v>
      </c>
      <c r="L9" s="147"/>
      <c r="M9" s="147">
        <v>173</v>
      </c>
      <c r="N9" s="147">
        <v>184</v>
      </c>
      <c r="O9" s="147">
        <v>193</v>
      </c>
      <c r="P9" s="148">
        <v>186</v>
      </c>
      <c r="Q9" s="157">
        <f>D9+E9+F9+G9+H9+I9+J9+K9+L9+M9+N9+O9+P9</f>
        <v>2003</v>
      </c>
      <c r="R9" s="82">
        <f>Q9/COUNTIF(D9:P9,"&gt;0")</f>
        <v>182.09090909090909</v>
      </c>
      <c r="S9" s="144">
        <f>COUNTIF(D9:P9,"&gt;0")</f>
        <v>11</v>
      </c>
    </row>
    <row r="10" spans="1:19">
      <c r="A10" s="143" t="s">
        <v>27</v>
      </c>
      <c r="B10" s="4" t="s">
        <v>277</v>
      </c>
      <c r="C10" s="164" t="s">
        <v>280</v>
      </c>
      <c r="D10" s="147">
        <v>170</v>
      </c>
      <c r="E10" s="147"/>
      <c r="F10" s="147">
        <v>179</v>
      </c>
      <c r="G10" s="147">
        <v>183</v>
      </c>
      <c r="H10" s="147">
        <v>176</v>
      </c>
      <c r="I10" s="147"/>
      <c r="J10" s="147"/>
      <c r="K10" s="147">
        <v>181</v>
      </c>
      <c r="L10" s="147">
        <v>198</v>
      </c>
      <c r="M10" s="147">
        <v>198</v>
      </c>
      <c r="N10" s="147">
        <v>178</v>
      </c>
      <c r="O10" s="147">
        <v>174</v>
      </c>
      <c r="P10" s="148"/>
      <c r="Q10" s="157">
        <f>D10+E10+F10+G10+H10+I10+J10+K10+L10+M10+N10+O10+P10</f>
        <v>1637</v>
      </c>
      <c r="R10" s="82">
        <f>Q10/COUNTIF(D10:P10,"&gt;0")</f>
        <v>181.88888888888889</v>
      </c>
      <c r="S10" s="144">
        <f>COUNTIF(D10:P10,"&gt;0")</f>
        <v>9</v>
      </c>
    </row>
    <row r="11" spans="1:19" ht="13.8" thickBot="1">
      <c r="A11" s="143" t="s">
        <v>28</v>
      </c>
      <c r="B11" s="8" t="s">
        <v>251</v>
      </c>
      <c r="C11" s="165" t="s">
        <v>254</v>
      </c>
      <c r="D11" s="169">
        <v>181</v>
      </c>
      <c r="E11" s="169">
        <v>187</v>
      </c>
      <c r="F11" s="169">
        <v>178</v>
      </c>
      <c r="G11" s="169">
        <v>194</v>
      </c>
      <c r="H11" s="169">
        <v>184</v>
      </c>
      <c r="I11" s="169">
        <v>189</v>
      </c>
      <c r="J11" s="169">
        <v>198</v>
      </c>
      <c r="K11" s="169">
        <v>170</v>
      </c>
      <c r="L11" s="169">
        <v>194</v>
      </c>
      <c r="M11" s="169">
        <v>157</v>
      </c>
      <c r="N11" s="169">
        <v>184</v>
      </c>
      <c r="O11" s="169">
        <v>174</v>
      </c>
      <c r="P11" s="170">
        <v>169</v>
      </c>
      <c r="Q11" s="171">
        <f>D11+E11+F11+G11+H11+I11+J11+K11+L11+M11+N11+O11+P11</f>
        <v>2359</v>
      </c>
      <c r="R11" s="92">
        <f>Q11/COUNTIF(D11:P11,"&gt;0")</f>
        <v>181.46153846153845</v>
      </c>
      <c r="S11" s="144">
        <f>COUNTIF(D11:P11,"&gt;0")</f>
        <v>13</v>
      </c>
    </row>
    <row r="12" spans="1:19">
      <c r="A12" s="143" t="s">
        <v>29</v>
      </c>
      <c r="B12" s="2" t="s">
        <v>259</v>
      </c>
      <c r="C12" s="163" t="s">
        <v>261</v>
      </c>
      <c r="D12" s="145">
        <v>193</v>
      </c>
      <c r="E12" s="145">
        <v>190</v>
      </c>
      <c r="F12" s="145"/>
      <c r="G12" s="145"/>
      <c r="H12" s="145">
        <v>189</v>
      </c>
      <c r="I12" s="152">
        <v>157</v>
      </c>
      <c r="J12" s="145">
        <v>192</v>
      </c>
      <c r="K12" s="145">
        <v>184</v>
      </c>
      <c r="L12" s="145">
        <v>164</v>
      </c>
      <c r="M12" s="145"/>
      <c r="N12" s="145">
        <v>191</v>
      </c>
      <c r="O12" s="145">
        <v>163</v>
      </c>
      <c r="P12" s="146"/>
      <c r="Q12" s="156">
        <f>D12+E12+F12+G12+H12+I12+J12+K12+L12+M12+N12+O12+P12</f>
        <v>1623</v>
      </c>
      <c r="R12" s="81">
        <f>Q12/COUNTIF(D12:P12,"&gt;0")</f>
        <v>180.33333333333334</v>
      </c>
      <c r="S12" s="144">
        <f>COUNTIF(D12:P12,"&gt;0")</f>
        <v>9</v>
      </c>
    </row>
    <row r="13" spans="1:19">
      <c r="A13" s="143" t="s">
        <v>30</v>
      </c>
      <c r="B13" s="4" t="s">
        <v>338</v>
      </c>
      <c r="C13" s="164" t="s">
        <v>224</v>
      </c>
      <c r="D13" s="147"/>
      <c r="E13" s="147"/>
      <c r="F13" s="147"/>
      <c r="G13" s="147"/>
      <c r="H13" s="147"/>
      <c r="I13" s="153"/>
      <c r="J13" s="147"/>
      <c r="K13" s="147"/>
      <c r="L13" s="147">
        <v>184</v>
      </c>
      <c r="M13" s="147">
        <v>167</v>
      </c>
      <c r="N13" s="147"/>
      <c r="O13" s="147">
        <v>180</v>
      </c>
      <c r="P13" s="148">
        <v>186</v>
      </c>
      <c r="Q13" s="157">
        <f>D13+E13+F13+G13+H13+I13+J13+K13+L13+M13+N13+O13+P13</f>
        <v>717</v>
      </c>
      <c r="R13" s="82">
        <f>Q13/COUNTIF(D13:P13,"&gt;0")</f>
        <v>179.25</v>
      </c>
      <c r="S13" s="144">
        <f>COUNTIF(D13:P13,"&gt;0")</f>
        <v>4</v>
      </c>
    </row>
    <row r="14" spans="1:19">
      <c r="A14" s="143" t="s">
        <v>31</v>
      </c>
      <c r="B14" s="4" t="s">
        <v>194</v>
      </c>
      <c r="C14" s="164" t="s">
        <v>224</v>
      </c>
      <c r="D14" s="147">
        <v>154</v>
      </c>
      <c r="E14" s="167">
        <v>187</v>
      </c>
      <c r="F14" s="147">
        <v>189</v>
      </c>
      <c r="G14" s="147">
        <v>185</v>
      </c>
      <c r="H14" s="147">
        <v>165</v>
      </c>
      <c r="I14" s="173">
        <v>190</v>
      </c>
      <c r="J14" s="147">
        <v>177</v>
      </c>
      <c r="K14" s="149">
        <v>173</v>
      </c>
      <c r="L14" s="147">
        <v>171</v>
      </c>
      <c r="M14" s="168">
        <v>203</v>
      </c>
      <c r="N14" s="149">
        <v>171</v>
      </c>
      <c r="O14" s="147">
        <v>161</v>
      </c>
      <c r="P14" s="187">
        <v>202</v>
      </c>
      <c r="Q14" s="157">
        <f>D14+E14+F14+G14+H14+I14+J14+K14+L14+M14+N14+O14+P14</f>
        <v>2328</v>
      </c>
      <c r="R14" s="82">
        <f>Q14/COUNTIF(D14:P14,"&gt;0")</f>
        <v>179.07692307692307</v>
      </c>
      <c r="S14" s="144">
        <f>COUNTIF(D14:P14,"&gt;0")</f>
        <v>13</v>
      </c>
    </row>
    <row r="15" spans="1:19">
      <c r="A15" s="143" t="s">
        <v>32</v>
      </c>
      <c r="B15" s="4" t="s">
        <v>192</v>
      </c>
      <c r="C15" s="164" t="s">
        <v>227</v>
      </c>
      <c r="D15" s="147">
        <v>177</v>
      </c>
      <c r="E15" s="147">
        <v>178</v>
      </c>
      <c r="F15" s="147"/>
      <c r="G15" s="147">
        <v>167</v>
      </c>
      <c r="H15" s="147">
        <v>195</v>
      </c>
      <c r="I15" s="153">
        <v>183</v>
      </c>
      <c r="J15" s="147"/>
      <c r="K15" s="147">
        <v>173</v>
      </c>
      <c r="L15" s="147">
        <v>163</v>
      </c>
      <c r="M15" s="147"/>
      <c r="N15" s="168">
        <v>207</v>
      </c>
      <c r="O15" s="147">
        <v>171</v>
      </c>
      <c r="P15" s="148">
        <v>172</v>
      </c>
      <c r="Q15" s="157">
        <f>D15+E15+F15+G15+H15+I15+J15+K15+L15+M15+N15+O15+P15</f>
        <v>1786</v>
      </c>
      <c r="R15" s="82">
        <f>Q15/COUNTIF(D15:P15,"&gt;0")</f>
        <v>178.6</v>
      </c>
      <c r="S15" s="144">
        <f>COUNTIF(D15:P15,"&gt;0")</f>
        <v>10</v>
      </c>
    </row>
    <row r="16" spans="1:19">
      <c r="A16" s="143" t="s">
        <v>33</v>
      </c>
      <c r="B16" s="4" t="s">
        <v>311</v>
      </c>
      <c r="C16" s="164" t="s">
        <v>261</v>
      </c>
      <c r="D16" s="147"/>
      <c r="E16" s="147">
        <v>195</v>
      </c>
      <c r="F16" s="147">
        <v>189</v>
      </c>
      <c r="G16" s="147">
        <v>175</v>
      </c>
      <c r="H16" s="147">
        <v>175</v>
      </c>
      <c r="I16" s="153"/>
      <c r="J16" s="147">
        <v>171</v>
      </c>
      <c r="K16" s="168">
        <v>204</v>
      </c>
      <c r="L16" s="147">
        <v>173</v>
      </c>
      <c r="M16" s="147">
        <v>183</v>
      </c>
      <c r="N16" s="147">
        <v>155</v>
      </c>
      <c r="O16" s="147">
        <v>154</v>
      </c>
      <c r="P16" s="147">
        <v>178</v>
      </c>
      <c r="Q16" s="157">
        <f>D16+E16+F16+G16+H16+I16+J16+K16+L16+M16+N16+O16+P16</f>
        <v>1952</v>
      </c>
      <c r="R16" s="82">
        <f>Q16/COUNTIF(D16:P16,"&gt;0")</f>
        <v>177.45454545454547</v>
      </c>
      <c r="S16" s="144">
        <f>COUNTIF(D16:P16,"&gt;0")</f>
        <v>11</v>
      </c>
    </row>
    <row r="17" spans="1:19">
      <c r="A17" s="143" t="s">
        <v>34</v>
      </c>
      <c r="B17" s="4" t="s">
        <v>258</v>
      </c>
      <c r="C17" s="164" t="s">
        <v>261</v>
      </c>
      <c r="D17" s="147">
        <v>179</v>
      </c>
      <c r="E17" s="147"/>
      <c r="F17" s="147">
        <v>185</v>
      </c>
      <c r="G17" s="147">
        <v>173</v>
      </c>
      <c r="H17" s="147">
        <v>184</v>
      </c>
      <c r="I17" s="153">
        <v>195</v>
      </c>
      <c r="J17" s="147"/>
      <c r="K17" s="147">
        <v>167</v>
      </c>
      <c r="L17" s="147">
        <v>187</v>
      </c>
      <c r="M17" s="147">
        <v>155</v>
      </c>
      <c r="N17" s="147"/>
      <c r="O17" s="147">
        <v>168</v>
      </c>
      <c r="P17" s="148">
        <v>179</v>
      </c>
      <c r="Q17" s="157">
        <f>D17+E17+F17+G17+H17+I17+J17+K17+L17+M17+N17+O17+P17</f>
        <v>1772</v>
      </c>
      <c r="R17" s="82">
        <f>Q17/COUNTIF(D17:P17,"&gt;0")</f>
        <v>177.2</v>
      </c>
      <c r="S17" s="144">
        <f>COUNTIF(D17:P17,"&gt;0")</f>
        <v>10</v>
      </c>
    </row>
    <row r="18" spans="1:19">
      <c r="A18" s="143" t="s">
        <v>35</v>
      </c>
      <c r="B18" s="37" t="s">
        <v>214</v>
      </c>
      <c r="C18" s="160" t="s">
        <v>225</v>
      </c>
      <c r="D18" s="185">
        <v>183</v>
      </c>
      <c r="E18" s="185">
        <v>181</v>
      </c>
      <c r="F18" s="185">
        <v>185</v>
      </c>
      <c r="G18" s="185">
        <v>163</v>
      </c>
      <c r="H18" s="185">
        <v>172</v>
      </c>
      <c r="I18" s="185">
        <v>186</v>
      </c>
      <c r="J18" s="185"/>
      <c r="K18" s="185">
        <v>177</v>
      </c>
      <c r="L18" s="185">
        <v>175</v>
      </c>
      <c r="M18" s="185">
        <v>191</v>
      </c>
      <c r="N18" s="186">
        <v>172</v>
      </c>
      <c r="O18" s="185">
        <v>178</v>
      </c>
      <c r="P18" s="188">
        <v>163</v>
      </c>
      <c r="Q18" s="158">
        <f>D18+E18+F18+G18+H18+I18+J18+K18+L18+M18+N18+O18+P18</f>
        <v>2126</v>
      </c>
      <c r="R18" s="90">
        <f>Q18/COUNTIF(D18:P18,"&gt;0")</f>
        <v>177.16666666666666</v>
      </c>
      <c r="S18" s="144">
        <f>COUNTIF(D18:P18,"&gt;0")</f>
        <v>12</v>
      </c>
    </row>
    <row r="19" spans="1:19">
      <c r="A19" s="143" t="s">
        <v>36</v>
      </c>
      <c r="B19" s="4" t="s">
        <v>263</v>
      </c>
      <c r="C19" s="164" t="s">
        <v>58</v>
      </c>
      <c r="D19" s="147">
        <v>177</v>
      </c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8"/>
      <c r="Q19" s="157">
        <f>D19+E19+F19+G19+H19+I19+J19+K19+L19+M19+N19+O19+P19</f>
        <v>177</v>
      </c>
      <c r="R19" s="82">
        <f>Q19/COUNTIF(D19:P19,"&gt;0")</f>
        <v>177</v>
      </c>
      <c r="S19" s="144">
        <f>COUNTIF(D19:P19,"&gt;0")</f>
        <v>1</v>
      </c>
    </row>
    <row r="20" spans="1:19">
      <c r="A20" s="143" t="s">
        <v>37</v>
      </c>
      <c r="B20" s="4" t="s">
        <v>197</v>
      </c>
      <c r="C20" s="164" t="s">
        <v>224</v>
      </c>
      <c r="D20" s="147">
        <v>153</v>
      </c>
      <c r="E20" s="147">
        <v>174</v>
      </c>
      <c r="F20" s="147">
        <v>178</v>
      </c>
      <c r="G20" s="147">
        <v>198</v>
      </c>
      <c r="H20" s="147">
        <v>153</v>
      </c>
      <c r="I20" s="147">
        <v>189</v>
      </c>
      <c r="J20" s="147">
        <v>177</v>
      </c>
      <c r="K20" s="147">
        <v>193</v>
      </c>
      <c r="L20" s="147">
        <v>164</v>
      </c>
      <c r="M20" s="147">
        <v>174</v>
      </c>
      <c r="N20" s="147">
        <v>181</v>
      </c>
      <c r="O20" s="147">
        <v>176</v>
      </c>
      <c r="P20" s="148">
        <v>182</v>
      </c>
      <c r="Q20" s="157">
        <f>D20+E20+F20+G20+H20+I20+J20+K20+L20+M20+N20+O20+P20</f>
        <v>2292</v>
      </c>
      <c r="R20" s="82">
        <f>Q20/COUNTIF(D20:P20,"&gt;0")</f>
        <v>176.30769230769232</v>
      </c>
      <c r="S20" s="144">
        <f>COUNTIF(D20:P20,"&gt;0")</f>
        <v>13</v>
      </c>
    </row>
    <row r="21" spans="1:19">
      <c r="A21" s="143" t="s">
        <v>38</v>
      </c>
      <c r="B21" s="4" t="s">
        <v>267</v>
      </c>
      <c r="C21" s="165" t="s">
        <v>58</v>
      </c>
      <c r="D21" s="147">
        <v>163</v>
      </c>
      <c r="E21" s="147">
        <v>156</v>
      </c>
      <c r="F21" s="147">
        <v>162</v>
      </c>
      <c r="G21" s="147">
        <v>172</v>
      </c>
      <c r="H21" s="147">
        <v>188</v>
      </c>
      <c r="I21" s="147">
        <v>185</v>
      </c>
      <c r="J21" s="147">
        <v>196</v>
      </c>
      <c r="K21" s="147">
        <v>180</v>
      </c>
      <c r="L21" s="147">
        <v>177</v>
      </c>
      <c r="M21" s="147">
        <v>164</v>
      </c>
      <c r="N21" s="147">
        <v>168</v>
      </c>
      <c r="O21" s="147">
        <v>171</v>
      </c>
      <c r="P21" s="187">
        <v>204</v>
      </c>
      <c r="Q21" s="157">
        <f>D21+E21+F21+G21+H21+I21+J21+K21+L21+M21+N21+O21+P21</f>
        <v>2286</v>
      </c>
      <c r="R21" s="82">
        <f>Q21/COUNTIF(D21:P21,"&gt;0")</f>
        <v>175.84615384615384</v>
      </c>
      <c r="S21" s="144">
        <f>COUNTIF(D21:P21,"&gt;0")</f>
        <v>13</v>
      </c>
    </row>
    <row r="22" spans="1:19">
      <c r="A22" s="143" t="s">
        <v>39</v>
      </c>
      <c r="B22" s="4" t="s">
        <v>286</v>
      </c>
      <c r="C22" s="165" t="s">
        <v>81</v>
      </c>
      <c r="D22" s="147"/>
      <c r="E22" s="147"/>
      <c r="F22" s="147">
        <v>171</v>
      </c>
      <c r="G22" s="147">
        <v>171</v>
      </c>
      <c r="H22" s="147">
        <v>195</v>
      </c>
      <c r="I22" s="147">
        <v>163</v>
      </c>
      <c r="J22" s="147">
        <v>174</v>
      </c>
      <c r="K22" s="147">
        <v>169</v>
      </c>
      <c r="L22" s="147"/>
      <c r="M22" s="147">
        <v>182</v>
      </c>
      <c r="N22" s="147">
        <v>171</v>
      </c>
      <c r="O22" s="147">
        <v>186</v>
      </c>
      <c r="P22" s="148"/>
      <c r="Q22" s="157">
        <f>D22+E22+F22+G22+H22+I22+J22+K22+L22+M22+N22+O22+P22</f>
        <v>1582</v>
      </c>
      <c r="R22" s="82">
        <f>Q22/COUNTIF(D22:P22,"&gt;0")</f>
        <v>175.77777777777777</v>
      </c>
      <c r="S22" s="144">
        <f>COUNTIF(D22:P22,"&gt;0")</f>
        <v>9</v>
      </c>
    </row>
    <row r="23" spans="1:19" ht="13.8" thickBot="1">
      <c r="A23" s="143" t="s">
        <v>40</v>
      </c>
      <c r="B23" s="4" t="s">
        <v>268</v>
      </c>
      <c r="C23" s="164" t="s">
        <v>185</v>
      </c>
      <c r="D23" s="147"/>
      <c r="E23" s="147">
        <v>192</v>
      </c>
      <c r="F23" s="147"/>
      <c r="G23" s="147">
        <v>189</v>
      </c>
      <c r="H23" s="147">
        <v>168</v>
      </c>
      <c r="I23" s="147">
        <v>172</v>
      </c>
      <c r="J23" s="147"/>
      <c r="K23" s="147"/>
      <c r="L23" s="147"/>
      <c r="M23" s="147"/>
      <c r="N23" s="147">
        <v>155</v>
      </c>
      <c r="O23" s="147">
        <v>182</v>
      </c>
      <c r="P23" s="148">
        <v>171</v>
      </c>
      <c r="Q23" s="157">
        <f>D23+E23+F23+G23+H23+I23+J23+K23+L23+M23+N23+O23+P23</f>
        <v>1229</v>
      </c>
      <c r="R23" s="82">
        <f>Q23/COUNTIF(D23:P23,"&gt;0")</f>
        <v>175.57142857142858</v>
      </c>
      <c r="S23" s="144">
        <f>COUNTIF(D23:P23,"&gt;0")</f>
        <v>7</v>
      </c>
    </row>
    <row r="24" spans="1:19">
      <c r="A24" s="143" t="s">
        <v>41</v>
      </c>
      <c r="B24" s="2" t="s">
        <v>234</v>
      </c>
      <c r="C24" s="163" t="s">
        <v>185</v>
      </c>
      <c r="D24" s="172">
        <v>202</v>
      </c>
      <c r="E24" s="145">
        <v>171</v>
      </c>
      <c r="F24" s="145">
        <v>186</v>
      </c>
      <c r="G24" s="172">
        <v>204</v>
      </c>
      <c r="H24" s="145">
        <v>162</v>
      </c>
      <c r="I24" s="145">
        <v>157</v>
      </c>
      <c r="J24" s="145">
        <v>171</v>
      </c>
      <c r="K24" s="145">
        <v>172</v>
      </c>
      <c r="L24" s="145">
        <v>168</v>
      </c>
      <c r="M24" s="145">
        <v>164</v>
      </c>
      <c r="N24" s="145">
        <v>157</v>
      </c>
      <c r="O24" s="145">
        <v>178</v>
      </c>
      <c r="P24" s="146">
        <v>187</v>
      </c>
      <c r="Q24" s="156">
        <f>D24+E24+F24+G24+H24+I24+J24+K24+L24+M24+N24+O24+P24</f>
        <v>2279</v>
      </c>
      <c r="R24" s="81">
        <f>Q24/COUNTIF(D24:P24,"&gt;0")</f>
        <v>175.30769230769232</v>
      </c>
      <c r="S24" s="144">
        <f>COUNTIF(D24:P24,"&gt;0")</f>
        <v>13</v>
      </c>
    </row>
    <row r="25" spans="1:19">
      <c r="A25" s="143" t="s">
        <v>42</v>
      </c>
      <c r="B25" s="4" t="s">
        <v>266</v>
      </c>
      <c r="C25" s="164" t="s">
        <v>58</v>
      </c>
      <c r="D25" s="147">
        <v>180</v>
      </c>
      <c r="E25" s="147">
        <v>181</v>
      </c>
      <c r="F25" s="147">
        <v>167</v>
      </c>
      <c r="G25" s="147">
        <v>153</v>
      </c>
      <c r="H25" s="147">
        <v>186</v>
      </c>
      <c r="I25" s="147">
        <v>162</v>
      </c>
      <c r="J25" s="147">
        <v>192</v>
      </c>
      <c r="K25" s="147">
        <v>176</v>
      </c>
      <c r="L25" s="147">
        <v>193</v>
      </c>
      <c r="M25" s="147">
        <v>148</v>
      </c>
      <c r="N25" s="147"/>
      <c r="O25" s="147">
        <v>179</v>
      </c>
      <c r="P25" s="148">
        <v>186</v>
      </c>
      <c r="Q25" s="157">
        <f>D25+E25+F25+G25+H25+I25+J25+K25+L25+M25+N25+O25+P25</f>
        <v>2103</v>
      </c>
      <c r="R25" s="90">
        <f>Q25/COUNTIF(D25:P25,"&gt;0")</f>
        <v>175.25</v>
      </c>
      <c r="S25" s="144">
        <f>COUNTIF(D25:P25,"&gt;0")</f>
        <v>12</v>
      </c>
    </row>
    <row r="26" spans="1:19">
      <c r="A26" s="143" t="s">
        <v>43</v>
      </c>
      <c r="B26" s="4" t="s">
        <v>264</v>
      </c>
      <c r="C26" s="164" t="s">
        <v>58</v>
      </c>
      <c r="D26" s="147">
        <v>190</v>
      </c>
      <c r="E26" s="147">
        <v>159</v>
      </c>
      <c r="F26" s="147">
        <v>174</v>
      </c>
      <c r="G26" s="147">
        <v>161</v>
      </c>
      <c r="H26" s="147">
        <v>166</v>
      </c>
      <c r="I26" s="147">
        <v>170</v>
      </c>
      <c r="J26" s="147">
        <v>182</v>
      </c>
      <c r="K26" s="147">
        <v>165</v>
      </c>
      <c r="L26" s="147">
        <v>189</v>
      </c>
      <c r="M26" s="147">
        <v>181</v>
      </c>
      <c r="N26" s="147">
        <v>182</v>
      </c>
      <c r="O26" s="147">
        <v>181</v>
      </c>
      <c r="P26" s="148">
        <v>177</v>
      </c>
      <c r="Q26" s="157">
        <f>D26+E26+F26+G26+H26+I26+J26+K26+L26+M26+N26+O26+P26</f>
        <v>2277</v>
      </c>
      <c r="R26" s="82">
        <f>Q26/COUNTIF(D26:P26,"&gt;0")</f>
        <v>175.15384615384616</v>
      </c>
      <c r="S26" s="144">
        <f>COUNTIF(D26:P26,"&gt;0")</f>
        <v>13</v>
      </c>
    </row>
    <row r="27" spans="1:19">
      <c r="A27" s="143" t="s">
        <v>44</v>
      </c>
      <c r="B27" s="4" t="s">
        <v>274</v>
      </c>
      <c r="C27" s="164" t="s">
        <v>280</v>
      </c>
      <c r="D27" s="147">
        <v>184</v>
      </c>
      <c r="E27" s="147">
        <v>182</v>
      </c>
      <c r="F27" s="147"/>
      <c r="G27" s="147"/>
      <c r="H27" s="147"/>
      <c r="I27" s="147"/>
      <c r="J27" s="147"/>
      <c r="K27" s="147"/>
      <c r="L27" s="147">
        <v>163</v>
      </c>
      <c r="M27" s="147">
        <v>179</v>
      </c>
      <c r="N27" s="147">
        <v>163</v>
      </c>
      <c r="O27" s="147"/>
      <c r="P27" s="147">
        <v>177</v>
      </c>
      <c r="Q27" s="157">
        <f>D27+E27+F27+G27+H27+I27+J27+K27+L27+M27+N27+O27+P27</f>
        <v>1048</v>
      </c>
      <c r="R27" s="82">
        <f>Q27/COUNTIF(D27:P27,"&gt;0")</f>
        <v>174.66666666666666</v>
      </c>
      <c r="S27" s="144">
        <f>COUNTIF(D27:P27,"&gt;0")</f>
        <v>6</v>
      </c>
    </row>
    <row r="28" spans="1:19">
      <c r="A28" s="143" t="s">
        <v>45</v>
      </c>
      <c r="B28" s="4" t="s">
        <v>215</v>
      </c>
      <c r="C28" s="164" t="s">
        <v>225</v>
      </c>
      <c r="D28" s="149">
        <v>171</v>
      </c>
      <c r="E28" s="149">
        <v>163</v>
      </c>
      <c r="F28" s="149">
        <v>189</v>
      </c>
      <c r="G28" s="149">
        <v>174</v>
      </c>
      <c r="H28" s="149">
        <v>168</v>
      </c>
      <c r="I28" s="149">
        <v>178</v>
      </c>
      <c r="J28" s="149">
        <v>167</v>
      </c>
      <c r="K28" s="149">
        <v>189</v>
      </c>
      <c r="L28" s="149">
        <v>169</v>
      </c>
      <c r="M28" s="149">
        <v>158</v>
      </c>
      <c r="N28" s="150">
        <v>168</v>
      </c>
      <c r="O28" s="149">
        <v>179</v>
      </c>
      <c r="P28" s="151">
        <v>191</v>
      </c>
      <c r="Q28" s="157">
        <f>D28+E28+F28+G28+H28+I28+J28+K28+L28+M28+N28+O28+P28</f>
        <v>2264</v>
      </c>
      <c r="R28" s="82">
        <f>Q28/COUNTIF(D28:P28,"&gt;0")</f>
        <v>174.15384615384616</v>
      </c>
      <c r="S28" s="144">
        <f>COUNTIF(D28:P28,"&gt;0")</f>
        <v>13</v>
      </c>
    </row>
    <row r="29" spans="1:19" ht="13.8" thickBot="1">
      <c r="A29" s="143" t="s">
        <v>47</v>
      </c>
      <c r="B29" s="4" t="s">
        <v>287</v>
      </c>
      <c r="C29" s="164" t="s">
        <v>240</v>
      </c>
      <c r="D29" s="147"/>
      <c r="E29" s="147">
        <v>179</v>
      </c>
      <c r="F29" s="147">
        <v>168</v>
      </c>
      <c r="G29" s="147">
        <v>187</v>
      </c>
      <c r="H29" s="147">
        <v>171</v>
      </c>
      <c r="I29" s="147">
        <v>164</v>
      </c>
      <c r="J29" s="147">
        <v>164</v>
      </c>
      <c r="K29" s="147">
        <v>178</v>
      </c>
      <c r="L29" s="147">
        <v>154</v>
      </c>
      <c r="M29" s="147">
        <v>172</v>
      </c>
      <c r="N29" s="147">
        <v>178</v>
      </c>
      <c r="O29" s="147"/>
      <c r="P29" s="148">
        <v>192</v>
      </c>
      <c r="Q29" s="157">
        <f>D29+E29+F29+G29+H29+I29+J29+K29+L29+M29+N29+O29+P29</f>
        <v>1907</v>
      </c>
      <c r="R29" s="82">
        <f>Q29/COUNTIF(D29:P29,"&gt;0")</f>
        <v>173.36363636363637</v>
      </c>
      <c r="S29" s="144">
        <f>COUNTIF(D29:P29,"&gt;0")</f>
        <v>11</v>
      </c>
    </row>
    <row r="30" spans="1:19">
      <c r="A30" s="143" t="s">
        <v>48</v>
      </c>
      <c r="B30" s="2" t="s">
        <v>211</v>
      </c>
      <c r="C30" s="163" t="s">
        <v>225</v>
      </c>
      <c r="D30" s="174">
        <v>160</v>
      </c>
      <c r="E30" s="174">
        <v>163</v>
      </c>
      <c r="F30" s="174"/>
      <c r="G30" s="174">
        <v>182</v>
      </c>
      <c r="H30" s="174">
        <v>173</v>
      </c>
      <c r="I30" s="174">
        <v>174</v>
      </c>
      <c r="J30" s="174">
        <v>187</v>
      </c>
      <c r="K30" s="174">
        <v>161</v>
      </c>
      <c r="L30" s="174">
        <v>179</v>
      </c>
      <c r="M30" s="174">
        <v>156</v>
      </c>
      <c r="N30" s="175">
        <v>175</v>
      </c>
      <c r="O30" s="174">
        <v>177</v>
      </c>
      <c r="P30" s="176">
        <v>192</v>
      </c>
      <c r="Q30" s="156">
        <f>D30+E30+F30+G30+H30+I30+J30+K30+L30+M30+N30+O30+P30</f>
        <v>2079</v>
      </c>
      <c r="R30" s="100">
        <f>Q30/COUNTIF(D30:P30,"&gt;0")</f>
        <v>173.25</v>
      </c>
      <c r="S30" s="144">
        <f>COUNTIF(D30:P30,"&gt;0")</f>
        <v>12</v>
      </c>
    </row>
    <row r="31" spans="1:19">
      <c r="A31" s="143" t="s">
        <v>49</v>
      </c>
      <c r="B31" s="4" t="s">
        <v>273</v>
      </c>
      <c r="C31" s="164" t="s">
        <v>81</v>
      </c>
      <c r="D31" s="147">
        <v>150</v>
      </c>
      <c r="E31" s="147"/>
      <c r="F31" s="147">
        <v>170</v>
      </c>
      <c r="G31" s="147">
        <v>148</v>
      </c>
      <c r="H31" s="147"/>
      <c r="I31" s="147"/>
      <c r="J31" s="147"/>
      <c r="K31" s="147">
        <v>182</v>
      </c>
      <c r="L31" s="147">
        <v>193</v>
      </c>
      <c r="M31" s="168">
        <v>201</v>
      </c>
      <c r="N31" s="147">
        <v>180</v>
      </c>
      <c r="O31" s="147">
        <v>148</v>
      </c>
      <c r="P31" s="148">
        <v>186</v>
      </c>
      <c r="Q31" s="157">
        <f>D31+E31+F31+G31+H31+I31+J31+K31+L31+M31+N31+O31+P31</f>
        <v>1558</v>
      </c>
      <c r="R31" s="101">
        <f>Q31/COUNTIF(D31:P31,"&gt;0")</f>
        <v>173.11111111111111</v>
      </c>
      <c r="S31" s="144">
        <f>COUNTIF(D31:P31,"&gt;0")</f>
        <v>9</v>
      </c>
    </row>
    <row r="32" spans="1:19">
      <c r="A32" s="143" t="s">
        <v>50</v>
      </c>
      <c r="B32" s="4" t="s">
        <v>323</v>
      </c>
      <c r="C32" s="164" t="s">
        <v>185</v>
      </c>
      <c r="D32" s="147"/>
      <c r="E32" s="147"/>
      <c r="F32" s="147">
        <v>169</v>
      </c>
      <c r="G32" s="147"/>
      <c r="H32" s="147"/>
      <c r="I32" s="147"/>
      <c r="J32" s="147"/>
      <c r="K32" s="147">
        <v>190</v>
      </c>
      <c r="L32" s="147"/>
      <c r="M32" s="147">
        <v>167</v>
      </c>
      <c r="N32" s="147"/>
      <c r="O32" s="147">
        <v>165</v>
      </c>
      <c r="P32" s="148"/>
      <c r="Q32" s="157">
        <f>D32+E32+F32+G32+H32+I32+J32+K32+L32+M32+N32+O32+P32</f>
        <v>691</v>
      </c>
      <c r="R32" s="101">
        <f>Q32/COUNTIF(D32:P32,"&gt;0")</f>
        <v>172.75</v>
      </c>
      <c r="S32" s="144">
        <f>COUNTIF(D32:P32,"&gt;0")</f>
        <v>4</v>
      </c>
    </row>
    <row r="33" spans="1:19">
      <c r="A33" s="143" t="s">
        <v>51</v>
      </c>
      <c r="B33" s="4" t="s">
        <v>236</v>
      </c>
      <c r="C33" s="164" t="s">
        <v>185</v>
      </c>
      <c r="D33" s="147">
        <v>178</v>
      </c>
      <c r="E33" s="147">
        <v>144</v>
      </c>
      <c r="F33" s="147"/>
      <c r="G33" s="147"/>
      <c r="H33" s="147">
        <v>173</v>
      </c>
      <c r="I33" s="147"/>
      <c r="J33" s="147">
        <v>168</v>
      </c>
      <c r="K33" s="147">
        <v>174</v>
      </c>
      <c r="L33" s="147">
        <v>183</v>
      </c>
      <c r="M33" s="147">
        <v>188</v>
      </c>
      <c r="N33" s="147"/>
      <c r="O33" s="147">
        <v>171</v>
      </c>
      <c r="P33" s="148">
        <v>174</v>
      </c>
      <c r="Q33" s="157">
        <f>D33+E33+F33+G33+H33+I33+J33+K33+L33+M33+N33+O33+P33</f>
        <v>1553</v>
      </c>
      <c r="R33" s="101">
        <f>Q33/COUNTIF(D33:P33,"&gt;0")</f>
        <v>172.55555555555554</v>
      </c>
      <c r="S33" s="144">
        <f>COUNTIF(D33:P33,"&gt;0")</f>
        <v>9</v>
      </c>
    </row>
    <row r="34" spans="1:19">
      <c r="A34" s="143" t="s">
        <v>52</v>
      </c>
      <c r="B34" s="4" t="s">
        <v>196</v>
      </c>
      <c r="C34" s="164" t="s">
        <v>224</v>
      </c>
      <c r="D34" s="147">
        <v>195</v>
      </c>
      <c r="E34" s="147">
        <v>177</v>
      </c>
      <c r="F34" s="147">
        <v>151</v>
      </c>
      <c r="G34" s="147"/>
      <c r="H34" s="147"/>
      <c r="I34" s="168"/>
      <c r="J34" s="147">
        <v>160</v>
      </c>
      <c r="K34" s="147"/>
      <c r="L34" s="147">
        <v>150</v>
      </c>
      <c r="M34" s="147">
        <v>184</v>
      </c>
      <c r="N34" s="147"/>
      <c r="O34" s="147">
        <v>193</v>
      </c>
      <c r="P34" s="148">
        <v>166</v>
      </c>
      <c r="Q34" s="157">
        <f>D34+E34+F34+G34+H34+I34+J34+K34+L34+M34+N34+O34+P34</f>
        <v>1376</v>
      </c>
      <c r="R34" s="82">
        <f>Q34/COUNTIF(D34:P34,"&gt;0")</f>
        <v>172</v>
      </c>
      <c r="S34" s="144">
        <f>COUNTIF(D34:P34,"&gt;0")</f>
        <v>8</v>
      </c>
    </row>
    <row r="35" spans="1:19" ht="13.8" thickBot="1">
      <c r="A35" s="143" t="s">
        <v>53</v>
      </c>
      <c r="B35" s="4" t="s">
        <v>248</v>
      </c>
      <c r="C35" s="164" t="s">
        <v>254</v>
      </c>
      <c r="D35" s="147">
        <v>164</v>
      </c>
      <c r="E35" s="147">
        <v>156</v>
      </c>
      <c r="F35" s="147">
        <v>181</v>
      </c>
      <c r="G35" s="147">
        <v>173</v>
      </c>
      <c r="H35" s="147">
        <v>175</v>
      </c>
      <c r="I35" s="147"/>
      <c r="J35" s="147">
        <v>165</v>
      </c>
      <c r="K35" s="147">
        <v>190</v>
      </c>
      <c r="L35" s="147">
        <v>176</v>
      </c>
      <c r="M35" s="147">
        <v>194</v>
      </c>
      <c r="N35" s="147">
        <v>145</v>
      </c>
      <c r="O35" s="147">
        <v>171</v>
      </c>
      <c r="P35" s="148"/>
      <c r="Q35" s="157">
        <f>D35+E35+F35+G35+H35+I35+J35+K35+L35+M35+N35+O35+P35</f>
        <v>1890</v>
      </c>
      <c r="R35" s="82">
        <f>Q35/COUNTIF(D35:P35,"&gt;0")</f>
        <v>171.81818181818181</v>
      </c>
      <c r="S35" s="144">
        <f>COUNTIF(D35:P35,"&gt;0")</f>
        <v>11</v>
      </c>
    </row>
    <row r="36" spans="1:19">
      <c r="A36" s="143" t="s">
        <v>54</v>
      </c>
      <c r="B36" s="2" t="s">
        <v>262</v>
      </c>
      <c r="C36" s="163" t="s">
        <v>58</v>
      </c>
      <c r="D36" s="145">
        <v>153</v>
      </c>
      <c r="E36" s="145">
        <v>157</v>
      </c>
      <c r="F36" s="145">
        <v>160</v>
      </c>
      <c r="G36" s="145"/>
      <c r="H36" s="145">
        <v>172</v>
      </c>
      <c r="I36" s="145">
        <v>164</v>
      </c>
      <c r="J36" s="145">
        <v>167</v>
      </c>
      <c r="K36" s="145">
        <v>187</v>
      </c>
      <c r="L36" s="145">
        <v>160</v>
      </c>
      <c r="M36" s="145">
        <v>189</v>
      </c>
      <c r="N36" s="145">
        <v>170</v>
      </c>
      <c r="O36" s="145">
        <v>198</v>
      </c>
      <c r="P36" s="146">
        <v>177</v>
      </c>
      <c r="Q36" s="156">
        <f>D36+E36+F36+G36+H36+I36+J36+K36+L36+M36+N36+O36+P36</f>
        <v>2054</v>
      </c>
      <c r="R36" s="100">
        <f>Q36/COUNTIF(D36:P36,"&gt;0")</f>
        <v>171.16666666666666</v>
      </c>
      <c r="S36" s="144">
        <f>COUNTIF(D36:P36,"&gt;0")</f>
        <v>12</v>
      </c>
    </row>
    <row r="37" spans="1:19">
      <c r="A37" s="143" t="s">
        <v>55</v>
      </c>
      <c r="B37" s="4" t="s">
        <v>198</v>
      </c>
      <c r="C37" s="164" t="s">
        <v>224</v>
      </c>
      <c r="D37" s="168">
        <v>219</v>
      </c>
      <c r="E37" s="147">
        <v>179</v>
      </c>
      <c r="F37" s="147"/>
      <c r="G37" s="147">
        <v>151</v>
      </c>
      <c r="H37" s="147">
        <v>172</v>
      </c>
      <c r="I37" s="147">
        <v>137</v>
      </c>
      <c r="J37" s="147">
        <v>171</v>
      </c>
      <c r="K37" s="147">
        <v>172</v>
      </c>
      <c r="L37" s="147">
        <v>177</v>
      </c>
      <c r="M37" s="147">
        <v>163</v>
      </c>
      <c r="N37" s="147">
        <v>170</v>
      </c>
      <c r="O37" s="147"/>
      <c r="P37" s="148"/>
      <c r="Q37" s="157">
        <f>D37+E37+F37+G37+H37+I37+J37+K37+L37+M37+N37+O37+P37</f>
        <v>1711</v>
      </c>
      <c r="R37" s="101">
        <f>Q37/COUNTIF(D37:P37,"&gt;0")</f>
        <v>171.1</v>
      </c>
      <c r="S37" s="144">
        <f>COUNTIF(D37:P37,"&gt;0")</f>
        <v>10</v>
      </c>
    </row>
    <row r="38" spans="1:19">
      <c r="A38" s="143" t="s">
        <v>56</v>
      </c>
      <c r="B38" s="4" t="s">
        <v>272</v>
      </c>
      <c r="C38" s="164" t="s">
        <v>81</v>
      </c>
      <c r="D38" s="147">
        <v>157</v>
      </c>
      <c r="E38" s="147">
        <v>171</v>
      </c>
      <c r="F38" s="147">
        <v>182</v>
      </c>
      <c r="G38" s="147">
        <v>174</v>
      </c>
      <c r="H38" s="147"/>
      <c r="I38" s="147">
        <v>144</v>
      </c>
      <c r="J38" s="147">
        <v>168</v>
      </c>
      <c r="K38" s="147"/>
      <c r="L38" s="147">
        <v>172</v>
      </c>
      <c r="M38" s="147">
        <v>182</v>
      </c>
      <c r="N38" s="147"/>
      <c r="O38" s="147">
        <v>177</v>
      </c>
      <c r="P38" s="148">
        <v>184</v>
      </c>
      <c r="Q38" s="157">
        <f>D38+E38+F38+G38+H38+I38+J38+K38+L38+M38+N38+O38+P38</f>
        <v>1711</v>
      </c>
      <c r="R38" s="101">
        <f>Q38/COUNTIF(D38:P38,"&gt;0")</f>
        <v>171.1</v>
      </c>
      <c r="S38" s="144">
        <f>COUNTIF(D38:P38,"&gt;0")</f>
        <v>10</v>
      </c>
    </row>
    <row r="39" spans="1:19">
      <c r="A39" s="143" t="s">
        <v>57</v>
      </c>
      <c r="B39" s="4" t="s">
        <v>187</v>
      </c>
      <c r="C39" s="164" t="s">
        <v>227</v>
      </c>
      <c r="D39" s="147">
        <v>187</v>
      </c>
      <c r="E39" s="147">
        <v>177</v>
      </c>
      <c r="F39" s="147">
        <v>192</v>
      </c>
      <c r="G39" s="147">
        <v>160</v>
      </c>
      <c r="H39" s="147">
        <v>163</v>
      </c>
      <c r="I39" s="147">
        <v>165</v>
      </c>
      <c r="J39" s="147">
        <v>160</v>
      </c>
      <c r="K39" s="147">
        <v>190</v>
      </c>
      <c r="L39" s="147">
        <v>169</v>
      </c>
      <c r="M39" s="149">
        <v>175</v>
      </c>
      <c r="N39" s="147">
        <v>157</v>
      </c>
      <c r="O39" s="147">
        <v>148</v>
      </c>
      <c r="P39" s="148">
        <v>172</v>
      </c>
      <c r="Q39" s="157">
        <f>D39+E39+F39+G39+H39+I39+J39+K39+L39+M39+N39+O39+P39</f>
        <v>2215</v>
      </c>
      <c r="R39" s="101">
        <f>Q39/COUNTIF(D39:P39,"&gt;0")</f>
        <v>170.38461538461539</v>
      </c>
      <c r="S39" s="144">
        <f>COUNTIF(D39:P39,"&gt;0")</f>
        <v>13</v>
      </c>
    </row>
    <row r="40" spans="1:19">
      <c r="A40" s="143" t="s">
        <v>59</v>
      </c>
      <c r="B40" s="4" t="s">
        <v>271</v>
      </c>
      <c r="C40" s="164" t="s">
        <v>81</v>
      </c>
      <c r="D40" s="147">
        <v>157</v>
      </c>
      <c r="E40" s="147">
        <v>192</v>
      </c>
      <c r="F40" s="147">
        <v>180</v>
      </c>
      <c r="G40" s="147"/>
      <c r="H40" s="147">
        <v>158</v>
      </c>
      <c r="I40" s="147">
        <v>184</v>
      </c>
      <c r="J40" s="147">
        <v>180</v>
      </c>
      <c r="K40" s="147">
        <v>177</v>
      </c>
      <c r="L40" s="147"/>
      <c r="M40" s="147">
        <v>158</v>
      </c>
      <c r="N40" s="147">
        <v>149</v>
      </c>
      <c r="O40" s="147"/>
      <c r="P40" s="148">
        <v>166</v>
      </c>
      <c r="Q40" s="157">
        <f>D40+E40+F40+G40+H40+I40+J40+K40+L40+M40+N40+O40+P40</f>
        <v>1701</v>
      </c>
      <c r="R40" s="82">
        <f>Q40/COUNTIF(D40:P40,"&gt;0")</f>
        <v>170.1</v>
      </c>
      <c r="S40" s="144">
        <f>COUNTIF(D40:P40,"&gt;0")</f>
        <v>10</v>
      </c>
    </row>
    <row r="41" spans="1:19">
      <c r="A41" s="143" t="s">
        <v>60</v>
      </c>
      <c r="B41" s="142" t="s">
        <v>195</v>
      </c>
      <c r="C41" s="164" t="s">
        <v>224</v>
      </c>
      <c r="D41" s="147">
        <v>146</v>
      </c>
      <c r="E41" s="147"/>
      <c r="F41" s="147">
        <v>165</v>
      </c>
      <c r="G41" s="147">
        <v>180</v>
      </c>
      <c r="H41" s="147">
        <v>175</v>
      </c>
      <c r="I41" s="147">
        <v>184</v>
      </c>
      <c r="J41" s="147">
        <v>160</v>
      </c>
      <c r="K41" s="149">
        <v>179</v>
      </c>
      <c r="L41" s="147"/>
      <c r="M41" s="147"/>
      <c r="N41" s="149">
        <v>171</v>
      </c>
      <c r="O41" s="147"/>
      <c r="P41" s="148"/>
      <c r="Q41" s="157">
        <f>D41+E41+F41+G41+H41+I41+J41+K41+L41+M41+N41+O41+P41</f>
        <v>1360</v>
      </c>
      <c r="R41" s="82">
        <f>Q41/COUNTIF(D41:P41,"&gt;0")</f>
        <v>170</v>
      </c>
      <c r="S41" s="144">
        <f>COUNTIF(D41:P41,"&gt;0")</f>
        <v>8</v>
      </c>
    </row>
    <row r="42" spans="1:19">
      <c r="A42" s="143" t="s">
        <v>61</v>
      </c>
      <c r="B42" s="4" t="s">
        <v>265</v>
      </c>
      <c r="C42" s="165" t="s">
        <v>58</v>
      </c>
      <c r="D42" s="147">
        <v>169</v>
      </c>
      <c r="E42" s="147">
        <v>167</v>
      </c>
      <c r="F42" s="147">
        <v>178</v>
      </c>
      <c r="G42" s="147">
        <v>139</v>
      </c>
      <c r="H42" s="147">
        <v>190</v>
      </c>
      <c r="I42" s="147">
        <v>152</v>
      </c>
      <c r="J42" s="147">
        <v>170</v>
      </c>
      <c r="K42" s="147"/>
      <c r="L42" s="147">
        <v>174</v>
      </c>
      <c r="M42" s="147">
        <v>159</v>
      </c>
      <c r="N42" s="147">
        <v>173</v>
      </c>
      <c r="O42" s="147">
        <v>175</v>
      </c>
      <c r="P42" s="148">
        <v>192</v>
      </c>
      <c r="Q42" s="157">
        <f>D42+E42+F42+G42+H42+I42+J42+K42+L42+M42+N42+O42+P42</f>
        <v>2038</v>
      </c>
      <c r="R42" s="82">
        <f>Q42/COUNTIF(D42:P42,"&gt;0")</f>
        <v>169.83333333333334</v>
      </c>
      <c r="S42" s="144">
        <f>COUNTIF(D42:P42,"&gt;0")</f>
        <v>12</v>
      </c>
    </row>
    <row r="43" spans="1:19">
      <c r="A43" s="143" t="s">
        <v>62</v>
      </c>
      <c r="B43" s="4" t="s">
        <v>255</v>
      </c>
      <c r="C43" s="165" t="s">
        <v>261</v>
      </c>
      <c r="D43" s="147">
        <v>173</v>
      </c>
      <c r="E43" s="147"/>
      <c r="F43" s="147">
        <v>156</v>
      </c>
      <c r="G43" s="147"/>
      <c r="H43" s="147"/>
      <c r="I43" s="147"/>
      <c r="J43" s="147"/>
      <c r="K43" s="147">
        <v>180</v>
      </c>
      <c r="L43" s="147">
        <v>165</v>
      </c>
      <c r="M43" s="147"/>
      <c r="N43" s="147">
        <v>170</v>
      </c>
      <c r="O43" s="147"/>
      <c r="P43" s="148">
        <v>174</v>
      </c>
      <c r="Q43" s="157">
        <f>D43+E43+F43+G43+H43+I43+J43+K43+L43+M43+N43+O43+P43</f>
        <v>1018</v>
      </c>
      <c r="R43" s="82">
        <f>Q43/COUNTIF(D43:P43,"&gt;0")</f>
        <v>169.66666666666666</v>
      </c>
      <c r="S43" s="144">
        <f>COUNTIF(D43:P43,"&gt;0")</f>
        <v>6</v>
      </c>
    </row>
    <row r="44" spans="1:19">
      <c r="A44" s="143" t="s">
        <v>63</v>
      </c>
      <c r="B44" s="4" t="s">
        <v>331</v>
      </c>
      <c r="C44" s="165" t="s">
        <v>58</v>
      </c>
      <c r="D44" s="147"/>
      <c r="E44" s="147"/>
      <c r="F44" s="147"/>
      <c r="G44" s="147">
        <v>161</v>
      </c>
      <c r="H44" s="147"/>
      <c r="I44" s="147"/>
      <c r="J44" s="147"/>
      <c r="K44" s="147">
        <v>169</v>
      </c>
      <c r="L44" s="147"/>
      <c r="M44" s="147"/>
      <c r="N44" s="147">
        <v>179</v>
      </c>
      <c r="O44" s="147"/>
      <c r="P44" s="148"/>
      <c r="Q44" s="157">
        <f>D44+E44+F44+G44+H44+I44+J44+K44+L44+M44+N44+O44+P44</f>
        <v>509</v>
      </c>
      <c r="R44" s="82">
        <f>Q44/COUNTIF(D44:P44,"&gt;0")</f>
        <v>169.66666666666666</v>
      </c>
      <c r="S44" s="144">
        <f>COUNTIF(D44:P44,"&gt;0")</f>
        <v>3</v>
      </c>
    </row>
    <row r="45" spans="1:19">
      <c r="A45" s="143" t="s">
        <v>64</v>
      </c>
      <c r="B45" s="4" t="s">
        <v>293</v>
      </c>
      <c r="C45" s="165" t="s">
        <v>224</v>
      </c>
      <c r="D45" s="147"/>
      <c r="E45" s="147">
        <v>173</v>
      </c>
      <c r="F45" s="147"/>
      <c r="G45" s="147">
        <v>186</v>
      </c>
      <c r="H45" s="147">
        <v>171</v>
      </c>
      <c r="I45" s="147">
        <v>173</v>
      </c>
      <c r="J45" s="147"/>
      <c r="K45" s="147">
        <v>144</v>
      </c>
      <c r="L45" s="147"/>
      <c r="M45" s="147"/>
      <c r="N45" s="147">
        <v>182</v>
      </c>
      <c r="O45" s="147">
        <v>167</v>
      </c>
      <c r="P45" s="148">
        <v>159</v>
      </c>
      <c r="Q45" s="157">
        <f>D45+E45+F45+G45+H45+I45+J45+K45+L45+M45+N45+O45+P45</f>
        <v>1355</v>
      </c>
      <c r="R45" s="82">
        <f>Q45/COUNTIF(D45:P45,"&gt;0")</f>
        <v>169.375</v>
      </c>
      <c r="S45" s="144">
        <f>COUNTIF(D45:P45,"&gt;0")</f>
        <v>8</v>
      </c>
    </row>
    <row r="46" spans="1:19">
      <c r="A46" s="143" t="s">
        <v>65</v>
      </c>
      <c r="B46" s="4" t="s">
        <v>256</v>
      </c>
      <c r="C46" s="165" t="s">
        <v>261</v>
      </c>
      <c r="D46" s="147">
        <v>158</v>
      </c>
      <c r="E46" s="147"/>
      <c r="F46" s="147">
        <v>161</v>
      </c>
      <c r="G46" s="147"/>
      <c r="H46" s="147">
        <v>178</v>
      </c>
      <c r="I46" s="147">
        <v>166</v>
      </c>
      <c r="J46" s="147"/>
      <c r="K46" s="147">
        <v>173</v>
      </c>
      <c r="L46" s="147">
        <v>191</v>
      </c>
      <c r="M46" s="147">
        <v>166</v>
      </c>
      <c r="N46" s="147"/>
      <c r="O46" s="147">
        <v>174</v>
      </c>
      <c r="P46" s="148">
        <v>157</v>
      </c>
      <c r="Q46" s="157">
        <f>D46+E46+F46+G46+H46+I46+J46+K46+L46+M46+N46+O46+P46</f>
        <v>1524</v>
      </c>
      <c r="R46" s="82">
        <f>Q46/COUNTIF(D46:P46,"&gt;0")</f>
        <v>169.33333333333334</v>
      </c>
      <c r="S46" s="144">
        <f>COUNTIF(D46:P46,"&gt;0")</f>
        <v>9</v>
      </c>
    </row>
    <row r="47" spans="1:19">
      <c r="A47" s="143" t="s">
        <v>66</v>
      </c>
      <c r="B47" s="4" t="s">
        <v>260</v>
      </c>
      <c r="C47" s="165" t="s">
        <v>261</v>
      </c>
      <c r="D47" s="147">
        <v>162</v>
      </c>
      <c r="E47" s="147">
        <v>165</v>
      </c>
      <c r="F47" s="147">
        <v>174</v>
      </c>
      <c r="G47" s="147">
        <v>158</v>
      </c>
      <c r="H47" s="147">
        <v>188</v>
      </c>
      <c r="I47" s="147"/>
      <c r="J47" s="147"/>
      <c r="K47" s="147">
        <v>167</v>
      </c>
      <c r="L47" s="147"/>
      <c r="M47" s="147">
        <v>178</v>
      </c>
      <c r="N47" s="147">
        <v>158</v>
      </c>
      <c r="O47" s="147"/>
      <c r="P47" s="148"/>
      <c r="Q47" s="157">
        <f>D47+E47+F47+G47+H47+I47+J47+K47+L47+M47+N47+O47+P47</f>
        <v>1350</v>
      </c>
      <c r="R47" s="82">
        <f>Q47/COUNTIF(D47:P47,"&gt;0")</f>
        <v>168.75</v>
      </c>
      <c r="S47" s="144">
        <f>COUNTIF(D47:P47,"&gt;0")</f>
        <v>8</v>
      </c>
    </row>
    <row r="48" spans="1:19">
      <c r="A48" s="143" t="s">
        <v>67</v>
      </c>
      <c r="B48" s="4" t="s">
        <v>319</v>
      </c>
      <c r="C48" s="165" t="s">
        <v>58</v>
      </c>
      <c r="D48" s="147"/>
      <c r="E48" s="147">
        <v>169</v>
      </c>
      <c r="F48" s="147">
        <v>178</v>
      </c>
      <c r="G48" s="147">
        <v>177</v>
      </c>
      <c r="H48" s="147">
        <v>165</v>
      </c>
      <c r="I48" s="147">
        <v>154</v>
      </c>
      <c r="J48" s="147">
        <v>168</v>
      </c>
      <c r="K48" s="147">
        <v>161</v>
      </c>
      <c r="L48" s="147">
        <v>179</v>
      </c>
      <c r="M48" s="147">
        <v>173</v>
      </c>
      <c r="N48" s="147">
        <v>185</v>
      </c>
      <c r="O48" s="147">
        <v>172</v>
      </c>
      <c r="P48" s="148">
        <v>139</v>
      </c>
      <c r="Q48" s="157">
        <f>D48+E48+F48+G48+H48+I48+J48+K48+L48+M48+N48+O48+P48</f>
        <v>2020</v>
      </c>
      <c r="R48" s="82">
        <f>Q48/COUNTIF(D48:P48,"&gt;0")</f>
        <v>168.33333333333334</v>
      </c>
      <c r="S48" s="144">
        <f>COUNTIF(D48:P48,"&gt;0")</f>
        <v>12</v>
      </c>
    </row>
    <row r="49" spans="1:19">
      <c r="A49" s="143" t="s">
        <v>68</v>
      </c>
      <c r="B49" s="4" t="s">
        <v>253</v>
      </c>
      <c r="C49" s="165" t="s">
        <v>254</v>
      </c>
      <c r="D49" s="147">
        <v>180</v>
      </c>
      <c r="E49" s="147">
        <v>150</v>
      </c>
      <c r="F49" s="147">
        <v>157</v>
      </c>
      <c r="G49" s="147">
        <v>175</v>
      </c>
      <c r="H49" s="147">
        <v>166</v>
      </c>
      <c r="I49" s="147"/>
      <c r="J49" s="147">
        <v>153</v>
      </c>
      <c r="K49" s="147">
        <v>171</v>
      </c>
      <c r="L49" s="147">
        <v>172</v>
      </c>
      <c r="M49" s="147">
        <v>184</v>
      </c>
      <c r="N49" s="147">
        <v>174</v>
      </c>
      <c r="O49" s="147">
        <v>183</v>
      </c>
      <c r="P49" s="148">
        <v>151</v>
      </c>
      <c r="Q49" s="157">
        <f>D49+E49+F49+G49+H49+I49+J49+K49+L49+M49+N49+O49+P49</f>
        <v>2016</v>
      </c>
      <c r="R49" s="82">
        <f>Q49/COUNTIF(D49:P49,"&gt;0")</f>
        <v>168</v>
      </c>
      <c r="S49" s="144">
        <f>COUNTIF(D49:P49,"&gt;0")</f>
        <v>12</v>
      </c>
    </row>
    <row r="50" spans="1:19">
      <c r="A50" s="143" t="s">
        <v>70</v>
      </c>
      <c r="B50" s="4" t="s">
        <v>216</v>
      </c>
      <c r="C50" s="165" t="s">
        <v>225</v>
      </c>
      <c r="D50" s="149">
        <v>163</v>
      </c>
      <c r="E50" s="149">
        <v>170</v>
      </c>
      <c r="F50" s="149">
        <v>173</v>
      </c>
      <c r="G50" s="149">
        <v>170</v>
      </c>
      <c r="H50" s="149">
        <v>168</v>
      </c>
      <c r="I50" s="149">
        <v>165</v>
      </c>
      <c r="J50" s="149">
        <v>156</v>
      </c>
      <c r="K50" s="149">
        <v>179</v>
      </c>
      <c r="L50" s="149">
        <v>162</v>
      </c>
      <c r="M50" s="149">
        <v>166</v>
      </c>
      <c r="N50" s="150">
        <v>162</v>
      </c>
      <c r="O50" s="149">
        <v>167</v>
      </c>
      <c r="P50" s="151">
        <v>179</v>
      </c>
      <c r="Q50" s="157">
        <f>D50+E50+F50+G50+H50+I50+J50+K50+L50+M50+N50+O50+P50</f>
        <v>2180</v>
      </c>
      <c r="R50" s="82">
        <f>Q50/COUNTIF(D50:P50,"&gt;0")</f>
        <v>167.69230769230768</v>
      </c>
      <c r="S50" s="144">
        <f>COUNTIF(D50:P50,"&gt;0")</f>
        <v>13</v>
      </c>
    </row>
    <row r="51" spans="1:19">
      <c r="A51" s="143" t="s">
        <v>71</v>
      </c>
      <c r="B51" s="4" t="s">
        <v>275</v>
      </c>
      <c r="C51" s="165" t="s">
        <v>280</v>
      </c>
      <c r="D51" s="147">
        <v>195</v>
      </c>
      <c r="E51" s="147"/>
      <c r="F51" s="147">
        <v>169</v>
      </c>
      <c r="G51" s="147"/>
      <c r="H51" s="147">
        <v>155</v>
      </c>
      <c r="I51" s="147">
        <v>154</v>
      </c>
      <c r="J51" s="147"/>
      <c r="K51" s="147">
        <v>157</v>
      </c>
      <c r="L51" s="147"/>
      <c r="M51" s="147">
        <v>178</v>
      </c>
      <c r="N51" s="147"/>
      <c r="O51" s="147">
        <v>164</v>
      </c>
      <c r="P51" s="148"/>
      <c r="Q51" s="157">
        <f>D51+E51+F51+G51+H51+I51+J51+K51+L51+M51+N51+O51+P51</f>
        <v>1172</v>
      </c>
      <c r="R51" s="82">
        <f>Q51/COUNTIF(D51:P51,"&gt;0")</f>
        <v>167.42857142857142</v>
      </c>
      <c r="S51" s="144">
        <f>COUNTIF(D51:P51,"&gt;0")</f>
        <v>7</v>
      </c>
    </row>
    <row r="52" spans="1:19">
      <c r="A52" s="143" t="s">
        <v>72</v>
      </c>
      <c r="B52" s="4" t="s">
        <v>312</v>
      </c>
      <c r="C52" s="165" t="s">
        <v>261</v>
      </c>
      <c r="D52" s="147"/>
      <c r="E52" s="147">
        <v>154</v>
      </c>
      <c r="F52" s="147"/>
      <c r="G52" s="147">
        <v>166</v>
      </c>
      <c r="H52" s="147"/>
      <c r="I52" s="147">
        <v>141</v>
      </c>
      <c r="J52" s="147">
        <v>165</v>
      </c>
      <c r="K52" s="147"/>
      <c r="L52" s="147"/>
      <c r="M52" s="147">
        <v>190</v>
      </c>
      <c r="N52" s="147">
        <v>178</v>
      </c>
      <c r="O52" s="147">
        <v>178</v>
      </c>
      <c r="P52" s="148"/>
      <c r="Q52" s="157">
        <f>D52+E52+F52+G52+H52+I52+J52+K52+L52+M52+N52+O52+P52</f>
        <v>1172</v>
      </c>
      <c r="R52" s="82">
        <f>Q52/COUNTIF(D52:P52,"&gt;0")</f>
        <v>167.42857142857142</v>
      </c>
      <c r="S52" s="144">
        <f>COUNTIF(D52:P52,"&gt;0")</f>
        <v>7</v>
      </c>
    </row>
    <row r="53" spans="1:19">
      <c r="A53" s="143" t="s">
        <v>73</v>
      </c>
      <c r="B53" s="4" t="s">
        <v>307</v>
      </c>
      <c r="C53" s="165" t="s">
        <v>280</v>
      </c>
      <c r="D53" s="147"/>
      <c r="E53" s="147">
        <v>146</v>
      </c>
      <c r="F53" s="147">
        <v>172</v>
      </c>
      <c r="G53" s="147">
        <v>194</v>
      </c>
      <c r="H53" s="147">
        <v>178</v>
      </c>
      <c r="I53" s="147"/>
      <c r="J53" s="147">
        <v>173</v>
      </c>
      <c r="K53" s="147">
        <v>162</v>
      </c>
      <c r="L53" s="147">
        <v>154</v>
      </c>
      <c r="M53" s="147">
        <v>187</v>
      </c>
      <c r="N53" s="147">
        <v>194</v>
      </c>
      <c r="O53" s="147">
        <v>119</v>
      </c>
      <c r="P53" s="148">
        <v>161</v>
      </c>
      <c r="Q53" s="157">
        <f>D53+E53+F53+G53+H53+I53+J53+K53+L53+M53+N53+O53+P53</f>
        <v>1840</v>
      </c>
      <c r="R53" s="82">
        <f>Q53/COUNTIF(D53:P53,"&gt;0")</f>
        <v>167.27272727272728</v>
      </c>
      <c r="S53" s="144">
        <f>COUNTIF(D53:P53,"&gt;0")</f>
        <v>11</v>
      </c>
    </row>
    <row r="54" spans="1:19">
      <c r="A54" s="143" t="s">
        <v>74</v>
      </c>
      <c r="B54" s="4" t="s">
        <v>270</v>
      </c>
      <c r="C54" s="165" t="s">
        <v>81</v>
      </c>
      <c r="D54" s="147">
        <v>195</v>
      </c>
      <c r="E54" s="147"/>
      <c r="F54" s="147">
        <v>172</v>
      </c>
      <c r="G54" s="147"/>
      <c r="H54" s="147">
        <v>133</v>
      </c>
      <c r="I54" s="147">
        <v>169</v>
      </c>
      <c r="J54" s="147"/>
      <c r="K54" s="147"/>
      <c r="L54" s="147">
        <v>160</v>
      </c>
      <c r="M54" s="147">
        <v>164</v>
      </c>
      <c r="N54" s="147">
        <v>177</v>
      </c>
      <c r="O54" s="147">
        <v>168</v>
      </c>
      <c r="P54" s="148"/>
      <c r="Q54" s="157">
        <f>D54+E54+F54+G54+H54+I54+J54+K54+L54+M54+N54+O54+P54</f>
        <v>1338</v>
      </c>
      <c r="R54" s="82">
        <f>Q54/COUNTIF(D54:P54,"&gt;0")</f>
        <v>167.25</v>
      </c>
      <c r="S54" s="144">
        <f>COUNTIF(D54:P54,"&gt;0")</f>
        <v>8</v>
      </c>
    </row>
    <row r="55" spans="1:19">
      <c r="A55" s="143" t="s">
        <v>75</v>
      </c>
      <c r="B55" s="4" t="s">
        <v>318</v>
      </c>
      <c r="C55" s="165" t="s">
        <v>227</v>
      </c>
      <c r="D55" s="147"/>
      <c r="E55" s="147">
        <v>163</v>
      </c>
      <c r="F55" s="147">
        <v>177</v>
      </c>
      <c r="G55" s="147">
        <v>156</v>
      </c>
      <c r="H55" s="147">
        <v>151</v>
      </c>
      <c r="I55" s="147">
        <v>171</v>
      </c>
      <c r="J55" s="147"/>
      <c r="K55" s="147">
        <v>154</v>
      </c>
      <c r="L55" s="147">
        <v>159</v>
      </c>
      <c r="M55" s="147">
        <v>186</v>
      </c>
      <c r="N55" s="147">
        <v>177</v>
      </c>
      <c r="O55" s="147"/>
      <c r="P55" s="148">
        <v>178</v>
      </c>
      <c r="Q55" s="157">
        <f>D55+E55+F55+G55+H55+I55+J55+K55+L55+M55+N55+O55+P55</f>
        <v>1672</v>
      </c>
      <c r="R55" s="82">
        <f>Q55/COUNTIF(D55:P55,"&gt;0")</f>
        <v>167.2</v>
      </c>
      <c r="S55" s="144">
        <f>COUNTIF(D55:P55,"&gt;0")</f>
        <v>10</v>
      </c>
    </row>
    <row r="56" spans="1:19">
      <c r="A56" s="143" t="s">
        <v>76</v>
      </c>
      <c r="B56" s="4" t="s">
        <v>252</v>
      </c>
      <c r="C56" s="165" t="s">
        <v>240</v>
      </c>
      <c r="D56" s="147"/>
      <c r="E56" s="147"/>
      <c r="F56" s="147">
        <v>187</v>
      </c>
      <c r="G56" s="147"/>
      <c r="H56" s="147"/>
      <c r="I56" s="147">
        <v>169</v>
      </c>
      <c r="J56" s="147">
        <v>155</v>
      </c>
      <c r="K56" s="147">
        <v>164</v>
      </c>
      <c r="L56" s="147"/>
      <c r="M56" s="147">
        <v>162</v>
      </c>
      <c r="N56" s="147">
        <v>156</v>
      </c>
      <c r="O56" s="147">
        <v>185</v>
      </c>
      <c r="P56" s="148">
        <v>158</v>
      </c>
      <c r="Q56" s="157">
        <f>D56+E56+F56+G56+H56+I56+J56+K56+L56+M56+N56+O56+P56</f>
        <v>1336</v>
      </c>
      <c r="R56" s="82">
        <f>Q56/COUNTIF(D56:P56,"&gt;0")</f>
        <v>167</v>
      </c>
      <c r="S56" s="144">
        <f>COUNTIF(D56:P56,"&gt;0")</f>
        <v>8</v>
      </c>
    </row>
    <row r="57" spans="1:19">
      <c r="A57" s="143" t="s">
        <v>77</v>
      </c>
      <c r="B57" s="142" t="s">
        <v>219</v>
      </c>
      <c r="C57" s="165" t="s">
        <v>226</v>
      </c>
      <c r="D57" s="147">
        <v>172</v>
      </c>
      <c r="E57" s="147">
        <v>161</v>
      </c>
      <c r="F57" s="147">
        <v>173</v>
      </c>
      <c r="G57" s="147">
        <v>178</v>
      </c>
      <c r="H57" s="147">
        <v>150</v>
      </c>
      <c r="I57" s="147">
        <v>161</v>
      </c>
      <c r="J57" s="147">
        <v>179</v>
      </c>
      <c r="K57" s="147">
        <v>172</v>
      </c>
      <c r="L57" s="147">
        <v>170</v>
      </c>
      <c r="M57" s="147">
        <v>171</v>
      </c>
      <c r="N57" s="147">
        <v>167</v>
      </c>
      <c r="O57" s="147">
        <v>161</v>
      </c>
      <c r="P57" s="148">
        <v>153</v>
      </c>
      <c r="Q57" s="157">
        <f>D57+E57+F57+G57+H57+I57+J57+K57+L57+M57+N57+O57+P57</f>
        <v>2168</v>
      </c>
      <c r="R57" s="82">
        <f>Q57/COUNTIF(D57:P57,"&gt;0")</f>
        <v>166.76923076923077</v>
      </c>
      <c r="S57" s="144">
        <f>COUNTIF(D57:P57,"&gt;0")</f>
        <v>13</v>
      </c>
    </row>
    <row r="58" spans="1:19">
      <c r="A58" s="143" t="s">
        <v>78</v>
      </c>
      <c r="B58" s="4" t="s">
        <v>212</v>
      </c>
      <c r="C58" s="165" t="s">
        <v>225</v>
      </c>
      <c r="D58" s="149">
        <v>172</v>
      </c>
      <c r="E58" s="149">
        <v>164</v>
      </c>
      <c r="F58" s="149">
        <v>160</v>
      </c>
      <c r="G58" s="149">
        <v>168</v>
      </c>
      <c r="H58" s="149">
        <v>158</v>
      </c>
      <c r="I58" s="149">
        <v>180</v>
      </c>
      <c r="J58" s="149">
        <v>153</v>
      </c>
      <c r="K58" s="149">
        <v>175</v>
      </c>
      <c r="L58" s="149">
        <v>167</v>
      </c>
      <c r="M58" s="149">
        <v>151</v>
      </c>
      <c r="N58" s="150">
        <v>167</v>
      </c>
      <c r="O58" s="149">
        <v>164</v>
      </c>
      <c r="P58" s="151">
        <v>188</v>
      </c>
      <c r="Q58" s="157">
        <f>D58+E58+F58+G58+H58+I58+J58+K58+L58+M58+N58+O58+P58</f>
        <v>2167</v>
      </c>
      <c r="R58" s="82">
        <f>Q58/COUNTIF(D58:P58,"&gt;0")</f>
        <v>166.69230769230768</v>
      </c>
      <c r="S58" s="144">
        <f>COUNTIF(D58:P58,"&gt;0")</f>
        <v>13</v>
      </c>
    </row>
    <row r="59" spans="1:19">
      <c r="A59" s="143" t="s">
        <v>79</v>
      </c>
      <c r="B59" s="142" t="s">
        <v>193</v>
      </c>
      <c r="C59" s="165" t="s">
        <v>224</v>
      </c>
      <c r="D59" s="147">
        <v>179</v>
      </c>
      <c r="E59" s="147"/>
      <c r="F59" s="147">
        <v>151</v>
      </c>
      <c r="G59" s="147">
        <v>180</v>
      </c>
      <c r="H59" s="147">
        <v>176</v>
      </c>
      <c r="I59" s="147">
        <v>170</v>
      </c>
      <c r="J59" s="147">
        <v>163</v>
      </c>
      <c r="K59" s="147">
        <v>157</v>
      </c>
      <c r="L59" s="147">
        <v>162</v>
      </c>
      <c r="M59" s="147">
        <v>160</v>
      </c>
      <c r="N59" s="147">
        <v>171</v>
      </c>
      <c r="O59" s="147">
        <v>178</v>
      </c>
      <c r="P59" s="148">
        <v>151</v>
      </c>
      <c r="Q59" s="157">
        <f>D59+E59+F59+G59+H59+I59+J59+K59+L59+M59+N59+O59+P59</f>
        <v>1998</v>
      </c>
      <c r="R59" s="82">
        <f>Q59/COUNTIF(D59:P59,"&gt;0")</f>
        <v>166.5</v>
      </c>
      <c r="S59" s="144">
        <f>COUNTIF(D59:P59,"&gt;0")</f>
        <v>12</v>
      </c>
    </row>
    <row r="60" spans="1:19">
      <c r="A60" s="143" t="s">
        <v>80</v>
      </c>
      <c r="B60" s="4" t="s">
        <v>233</v>
      </c>
      <c r="C60" s="165" t="s">
        <v>240</v>
      </c>
      <c r="D60" s="147">
        <v>133</v>
      </c>
      <c r="E60" s="147">
        <v>153</v>
      </c>
      <c r="F60" s="147">
        <v>194</v>
      </c>
      <c r="G60" s="147">
        <v>158</v>
      </c>
      <c r="H60" s="147">
        <v>186</v>
      </c>
      <c r="I60" s="147">
        <v>169</v>
      </c>
      <c r="J60" s="147">
        <v>144</v>
      </c>
      <c r="K60" s="147">
        <v>172</v>
      </c>
      <c r="L60" s="147">
        <v>165</v>
      </c>
      <c r="M60" s="147">
        <v>174</v>
      </c>
      <c r="N60" s="147">
        <v>154</v>
      </c>
      <c r="O60" s="147"/>
      <c r="P60" s="148">
        <v>191</v>
      </c>
      <c r="Q60" s="157">
        <f>D60+E60+F60+G60+H60+I60+J60+K60+L60+M60+N60+O60+P60</f>
        <v>1993</v>
      </c>
      <c r="R60" s="82">
        <f>Q60/COUNTIF(D60:P60,"&gt;0")</f>
        <v>166.08333333333334</v>
      </c>
      <c r="S60" s="144">
        <f>COUNTIF(D60:P60,"&gt;0")</f>
        <v>12</v>
      </c>
    </row>
    <row r="61" spans="1:19">
      <c r="A61" s="143" t="s">
        <v>82</v>
      </c>
      <c r="B61" s="4" t="s">
        <v>257</v>
      </c>
      <c r="C61" s="165" t="s">
        <v>261</v>
      </c>
      <c r="D61" s="147">
        <v>167</v>
      </c>
      <c r="E61" s="147">
        <v>160</v>
      </c>
      <c r="F61" s="147">
        <v>163</v>
      </c>
      <c r="G61" s="147"/>
      <c r="H61" s="147">
        <v>160</v>
      </c>
      <c r="I61" s="147"/>
      <c r="J61" s="147">
        <v>172</v>
      </c>
      <c r="K61" s="147"/>
      <c r="L61" s="147">
        <v>169</v>
      </c>
      <c r="M61" s="147"/>
      <c r="N61" s="147"/>
      <c r="O61" s="147"/>
      <c r="P61" s="148">
        <v>171</v>
      </c>
      <c r="Q61" s="157">
        <f>D61+E61+F61+G61+H61+I61+J61+K61+L61+M61+N61+O61+P61</f>
        <v>1162</v>
      </c>
      <c r="R61" s="82">
        <f>Q61/COUNTIF(D61:P61,"&gt;0")</f>
        <v>166</v>
      </c>
      <c r="S61" s="144">
        <f>COUNTIF(D61:P61,"&gt;0")</f>
        <v>7</v>
      </c>
    </row>
    <row r="62" spans="1:19">
      <c r="A62" s="143" t="s">
        <v>83</v>
      </c>
      <c r="B62" s="4" t="s">
        <v>276</v>
      </c>
      <c r="C62" s="165" t="s">
        <v>280</v>
      </c>
      <c r="D62" s="147">
        <v>168</v>
      </c>
      <c r="E62" s="147">
        <v>179</v>
      </c>
      <c r="F62" s="147">
        <v>165</v>
      </c>
      <c r="G62" s="147">
        <v>168</v>
      </c>
      <c r="H62" s="147">
        <v>168</v>
      </c>
      <c r="I62" s="147">
        <v>176</v>
      </c>
      <c r="J62" s="147">
        <v>160</v>
      </c>
      <c r="K62" s="147">
        <v>175</v>
      </c>
      <c r="L62" s="147">
        <v>160</v>
      </c>
      <c r="M62" s="147">
        <v>140</v>
      </c>
      <c r="N62" s="147"/>
      <c r="O62" s="147">
        <v>160</v>
      </c>
      <c r="P62" s="148">
        <v>171</v>
      </c>
      <c r="Q62" s="157">
        <f>D62+E62+F62+G62+H62+I62+J62+K62+L62+M62+N62+O62+P62</f>
        <v>1990</v>
      </c>
      <c r="R62" s="82">
        <f>Q62/COUNTIF(D62:P62,"&gt;0")</f>
        <v>165.83333333333334</v>
      </c>
      <c r="S62" s="144">
        <f>COUNTIF(D62:P62,"&gt;0")</f>
        <v>12</v>
      </c>
    </row>
    <row r="63" spans="1:19">
      <c r="A63" s="143" t="s">
        <v>84</v>
      </c>
      <c r="B63" s="4" t="s">
        <v>335</v>
      </c>
      <c r="C63" s="165" t="s">
        <v>185</v>
      </c>
      <c r="D63" s="147"/>
      <c r="E63" s="147"/>
      <c r="F63" s="147"/>
      <c r="G63" s="147"/>
      <c r="H63" s="147"/>
      <c r="I63" s="147"/>
      <c r="J63" s="147"/>
      <c r="K63" s="147">
        <v>162</v>
      </c>
      <c r="L63" s="147">
        <v>185</v>
      </c>
      <c r="M63" s="147">
        <v>165</v>
      </c>
      <c r="N63" s="147">
        <v>160</v>
      </c>
      <c r="O63" s="147">
        <v>179</v>
      </c>
      <c r="P63" s="148">
        <v>143</v>
      </c>
      <c r="Q63" s="157">
        <f>D63+E63+F63+G63+H63+I63+J63+K63+L63+M63+N63+O63+P63</f>
        <v>994</v>
      </c>
      <c r="R63" s="82">
        <f>Q63/COUNTIF(D63:P63,"&gt;0")</f>
        <v>165.66666666666666</v>
      </c>
      <c r="S63" s="144">
        <f>COUNTIF(D63:P63,"&gt;0")</f>
        <v>6</v>
      </c>
    </row>
    <row r="64" spans="1:19">
      <c r="A64" s="143" t="s">
        <v>85</v>
      </c>
      <c r="B64" s="4" t="s">
        <v>333</v>
      </c>
      <c r="C64" s="165" t="s">
        <v>294</v>
      </c>
      <c r="D64" s="147"/>
      <c r="E64" s="147"/>
      <c r="F64" s="147"/>
      <c r="G64" s="147"/>
      <c r="H64" s="147"/>
      <c r="I64" s="147"/>
      <c r="J64" s="147">
        <v>143</v>
      </c>
      <c r="K64" s="147"/>
      <c r="L64" s="147"/>
      <c r="M64" s="147">
        <v>187</v>
      </c>
      <c r="N64" s="147"/>
      <c r="O64" s="147"/>
      <c r="P64" s="148"/>
      <c r="Q64" s="157">
        <f>D64+E64+F64+G64+H64+I64+J64+K64+L64+M64+N64+O64+P64</f>
        <v>330</v>
      </c>
      <c r="R64" s="82">
        <f>Q64/COUNTIF(D64:P64,"&gt;0")</f>
        <v>165</v>
      </c>
      <c r="S64" s="144">
        <f>COUNTIF(D64:P64,"&gt;0")</f>
        <v>2</v>
      </c>
    </row>
    <row r="65" spans="1:19">
      <c r="A65" s="143" t="s">
        <v>86</v>
      </c>
      <c r="B65" s="4" t="s">
        <v>308</v>
      </c>
      <c r="C65" s="165" t="s">
        <v>280</v>
      </c>
      <c r="D65" s="147"/>
      <c r="E65" s="147">
        <v>193</v>
      </c>
      <c r="F65" s="147"/>
      <c r="G65" s="147">
        <v>155</v>
      </c>
      <c r="H65" s="147">
        <v>158</v>
      </c>
      <c r="I65" s="147">
        <v>158</v>
      </c>
      <c r="J65" s="147">
        <v>172</v>
      </c>
      <c r="K65" s="147">
        <v>153</v>
      </c>
      <c r="L65" s="147"/>
      <c r="M65" s="147"/>
      <c r="N65" s="147"/>
      <c r="O65" s="147"/>
      <c r="P65" s="148"/>
      <c r="Q65" s="157">
        <f>D65+E65+F65+G65+H65+I65+J65+K65+L65+M65+N65+O65+P65</f>
        <v>989</v>
      </c>
      <c r="R65" s="82">
        <f>Q65/COUNTIF(D65:P65,"&gt;0")</f>
        <v>164.83333333333334</v>
      </c>
      <c r="S65" s="144">
        <f>COUNTIF(D65:P65,"&gt;0")</f>
        <v>6</v>
      </c>
    </row>
    <row r="66" spans="1:19">
      <c r="A66" s="143" t="s">
        <v>87</v>
      </c>
      <c r="B66" s="4" t="s">
        <v>322</v>
      </c>
      <c r="C66" s="165" t="s">
        <v>185</v>
      </c>
      <c r="D66" s="147"/>
      <c r="E66" s="147"/>
      <c r="F66" s="147">
        <v>170</v>
      </c>
      <c r="G66" s="147"/>
      <c r="H66" s="147"/>
      <c r="I66" s="147">
        <v>157</v>
      </c>
      <c r="J66" s="147"/>
      <c r="K66" s="147">
        <v>159</v>
      </c>
      <c r="L66" s="147">
        <v>167</v>
      </c>
      <c r="M66" s="147">
        <v>177</v>
      </c>
      <c r="N66" s="147">
        <v>170</v>
      </c>
      <c r="O66" s="147"/>
      <c r="P66" s="148">
        <v>153</v>
      </c>
      <c r="Q66" s="157">
        <f>D66+E66+F66+G66+H66+I66+J66+K66+L66+M66+N66+O66+P66</f>
        <v>1153</v>
      </c>
      <c r="R66" s="82">
        <f>Q66/COUNTIF(D66:P66,"&gt;0")</f>
        <v>164.71428571428572</v>
      </c>
      <c r="S66" s="144">
        <f>COUNTIF(D66:P66,"&gt;0")</f>
        <v>7</v>
      </c>
    </row>
    <row r="67" spans="1:19">
      <c r="A67" s="143" t="s">
        <v>88</v>
      </c>
      <c r="B67" s="4" t="s">
        <v>252</v>
      </c>
      <c r="C67" s="165" t="s">
        <v>254</v>
      </c>
      <c r="D67" s="147">
        <v>142</v>
      </c>
      <c r="E67" s="147">
        <v>174</v>
      </c>
      <c r="F67" s="147">
        <v>190</v>
      </c>
      <c r="G67" s="147">
        <v>166</v>
      </c>
      <c r="H67" s="147">
        <v>147</v>
      </c>
      <c r="I67" s="147">
        <v>188</v>
      </c>
      <c r="J67" s="147">
        <v>159</v>
      </c>
      <c r="K67" s="147">
        <v>163</v>
      </c>
      <c r="L67" s="147">
        <v>172</v>
      </c>
      <c r="M67" s="147">
        <v>156</v>
      </c>
      <c r="N67" s="147">
        <v>163</v>
      </c>
      <c r="O67" s="147"/>
      <c r="P67" s="148">
        <v>153</v>
      </c>
      <c r="Q67" s="157">
        <f>D67+E67+F67+G67+H67+I67+J67+K67+L67+M67+N67+O67+P67</f>
        <v>1973</v>
      </c>
      <c r="R67" s="82">
        <f>Q67/COUNTIF(D67:P67,"&gt;0")</f>
        <v>164.41666666666666</v>
      </c>
      <c r="S67" s="144">
        <f>COUNTIF(D67:P67,"&gt;0")</f>
        <v>12</v>
      </c>
    </row>
    <row r="68" spans="1:19">
      <c r="A68" s="143" t="s">
        <v>89</v>
      </c>
      <c r="B68" s="142" t="s">
        <v>222</v>
      </c>
      <c r="C68" s="165" t="s">
        <v>226</v>
      </c>
      <c r="D68" s="147">
        <v>159</v>
      </c>
      <c r="E68" s="147">
        <v>148</v>
      </c>
      <c r="F68" s="147">
        <v>173</v>
      </c>
      <c r="G68" s="147"/>
      <c r="H68" s="147">
        <v>164</v>
      </c>
      <c r="I68" s="147">
        <v>176</v>
      </c>
      <c r="J68" s="147">
        <v>163</v>
      </c>
      <c r="K68" s="147">
        <v>166</v>
      </c>
      <c r="L68" s="147">
        <v>171</v>
      </c>
      <c r="M68" s="147">
        <v>161</v>
      </c>
      <c r="N68" s="147"/>
      <c r="O68" s="147">
        <v>151</v>
      </c>
      <c r="P68" s="148">
        <v>174</v>
      </c>
      <c r="Q68" s="157">
        <f>D68+E68+F68+G68+H68+I68+J68+K68+L68+M68+N68+O68+P68</f>
        <v>1806</v>
      </c>
      <c r="R68" s="82">
        <f>Q68/COUNTIF(D68:P68,"&gt;0")</f>
        <v>164.18181818181819</v>
      </c>
      <c r="S68" s="144">
        <f>COUNTIF(D68:P68,"&gt;0")</f>
        <v>11</v>
      </c>
    </row>
    <row r="69" spans="1:19">
      <c r="A69" s="143" t="s">
        <v>90</v>
      </c>
      <c r="B69" s="4" t="s">
        <v>316</v>
      </c>
      <c r="C69" s="165" t="s">
        <v>254</v>
      </c>
      <c r="D69" s="147"/>
      <c r="E69" s="147">
        <v>161</v>
      </c>
      <c r="F69" s="147">
        <v>162</v>
      </c>
      <c r="G69" s="147"/>
      <c r="H69" s="147"/>
      <c r="I69" s="147">
        <v>180</v>
      </c>
      <c r="J69" s="147"/>
      <c r="K69" s="147">
        <v>152</v>
      </c>
      <c r="L69" s="147"/>
      <c r="M69" s="147"/>
      <c r="N69" s="147"/>
      <c r="O69" s="147"/>
      <c r="P69" s="148"/>
      <c r="Q69" s="157">
        <f>D69+E69+F69+G69+H69+I69+J69+K69+L69+M69+N69+O69+P69</f>
        <v>655</v>
      </c>
      <c r="R69" s="82">
        <f>Q69/COUNTIF(D69:P69,"&gt;0")</f>
        <v>163.75</v>
      </c>
      <c r="S69" s="144">
        <f>COUNTIF(D69:P69,"&gt;0")</f>
        <v>4</v>
      </c>
    </row>
    <row r="70" spans="1:19">
      <c r="A70" s="143" t="s">
        <v>91</v>
      </c>
      <c r="B70" s="4" t="s">
        <v>320</v>
      </c>
      <c r="C70" s="165" t="s">
        <v>224</v>
      </c>
      <c r="D70" s="147"/>
      <c r="E70" s="147"/>
      <c r="F70" s="147">
        <v>163</v>
      </c>
      <c r="G70" s="147"/>
      <c r="H70" s="147"/>
      <c r="I70" s="147"/>
      <c r="J70" s="147"/>
      <c r="K70" s="147"/>
      <c r="L70" s="147"/>
      <c r="M70" s="147"/>
      <c r="N70" s="147"/>
      <c r="O70" s="147"/>
      <c r="P70" s="148"/>
      <c r="Q70" s="157">
        <f>D70+E70+F70+G70+H70+I70+J70+K70+L70+M70+N70+O70+P70</f>
        <v>163</v>
      </c>
      <c r="R70" s="82">
        <f>Q70/COUNTIF(D70:P70,"&gt;0")</f>
        <v>163</v>
      </c>
      <c r="S70" s="144">
        <f>COUNTIF(D70:P70,"&gt;0")</f>
        <v>1</v>
      </c>
    </row>
    <row r="71" spans="1:19">
      <c r="A71" s="143" t="s">
        <v>92</v>
      </c>
      <c r="B71" s="4" t="s">
        <v>336</v>
      </c>
      <c r="C71" s="165" t="s">
        <v>81</v>
      </c>
      <c r="D71" s="147"/>
      <c r="E71" s="147"/>
      <c r="F71" s="147"/>
      <c r="G71" s="147"/>
      <c r="H71" s="147"/>
      <c r="I71" s="147"/>
      <c r="J71" s="147"/>
      <c r="K71" s="147">
        <v>154</v>
      </c>
      <c r="L71" s="147"/>
      <c r="M71" s="147"/>
      <c r="N71" s="147"/>
      <c r="O71" s="147">
        <v>172</v>
      </c>
      <c r="P71" s="148">
        <v>162</v>
      </c>
      <c r="Q71" s="157">
        <f>D71+E71+F71+G71+H71+I71+J71+K71+L71+M71+N71+O71+P71</f>
        <v>488</v>
      </c>
      <c r="R71" s="82">
        <f>Q71/COUNTIF(D71:P71,"&gt;0")</f>
        <v>162.66666666666666</v>
      </c>
      <c r="S71" s="144">
        <f>COUNTIF(D71:P71,"&gt;0")</f>
        <v>3</v>
      </c>
    </row>
    <row r="72" spans="1:19">
      <c r="A72" s="143" t="s">
        <v>93</v>
      </c>
      <c r="B72" s="4" t="s">
        <v>235</v>
      </c>
      <c r="C72" s="165" t="s">
        <v>185</v>
      </c>
      <c r="D72" s="147">
        <v>153</v>
      </c>
      <c r="E72" s="147">
        <v>170</v>
      </c>
      <c r="F72" s="147">
        <v>151</v>
      </c>
      <c r="G72" s="147">
        <v>165</v>
      </c>
      <c r="H72" s="147">
        <v>178</v>
      </c>
      <c r="I72" s="147">
        <v>161</v>
      </c>
      <c r="J72" s="147">
        <v>154</v>
      </c>
      <c r="K72" s="147"/>
      <c r="L72" s="147"/>
      <c r="M72" s="147"/>
      <c r="N72" s="147">
        <v>166</v>
      </c>
      <c r="O72" s="147"/>
      <c r="P72" s="148"/>
      <c r="Q72" s="157">
        <f>D72+E72+F72+G72+H72+I72+J72+K72+L72+M72+N72+O72+P72</f>
        <v>1298</v>
      </c>
      <c r="R72" s="82">
        <f>Q72/COUNTIF(D72:P72,"&gt;0")</f>
        <v>162.25</v>
      </c>
      <c r="S72" s="144">
        <f>COUNTIF(D72:P72,"&gt;0")</f>
        <v>8</v>
      </c>
    </row>
    <row r="73" spans="1:19">
      <c r="A73" s="143" t="s">
        <v>95</v>
      </c>
      <c r="B73" s="4" t="s">
        <v>329</v>
      </c>
      <c r="C73" s="165" t="s">
        <v>261</v>
      </c>
      <c r="D73" s="147"/>
      <c r="E73" s="147"/>
      <c r="F73" s="147"/>
      <c r="G73" s="147">
        <v>150</v>
      </c>
      <c r="H73" s="147"/>
      <c r="I73" s="147">
        <v>149</v>
      </c>
      <c r="J73" s="147">
        <v>152</v>
      </c>
      <c r="K73" s="147"/>
      <c r="L73" s="147"/>
      <c r="M73" s="147">
        <v>166</v>
      </c>
      <c r="N73" s="147">
        <v>194</v>
      </c>
      <c r="O73" s="147"/>
      <c r="P73" s="148"/>
      <c r="Q73" s="157">
        <f>D73+E73+F73+G73+H73+I73+J73+K73+L73+M73+N73+O73+P73</f>
        <v>811</v>
      </c>
      <c r="R73" s="82">
        <f>Q73/COUNTIF(D73:P73,"&gt;0")</f>
        <v>162.19999999999999</v>
      </c>
      <c r="S73" s="144">
        <f>COUNTIF(D73:P73,"&gt;0")</f>
        <v>5</v>
      </c>
    </row>
    <row r="74" spans="1:19">
      <c r="A74" s="143" t="s">
        <v>96</v>
      </c>
      <c r="B74" s="4" t="s">
        <v>241</v>
      </c>
      <c r="C74" s="165" t="s">
        <v>247</v>
      </c>
      <c r="D74" s="147">
        <v>144</v>
      </c>
      <c r="E74" s="147">
        <v>175</v>
      </c>
      <c r="F74" s="147"/>
      <c r="G74" s="147">
        <v>148</v>
      </c>
      <c r="H74" s="147"/>
      <c r="I74" s="147">
        <v>162</v>
      </c>
      <c r="J74" s="147"/>
      <c r="K74" s="147">
        <v>150</v>
      </c>
      <c r="L74" s="147">
        <v>172</v>
      </c>
      <c r="M74" s="147"/>
      <c r="N74" s="147">
        <v>165</v>
      </c>
      <c r="O74" s="147">
        <v>170</v>
      </c>
      <c r="P74" s="148">
        <v>172</v>
      </c>
      <c r="Q74" s="157">
        <f>D74+E74+F74+G74+H74+I74+J74+K74+L74+M74+N74+O74+P74</f>
        <v>1458</v>
      </c>
      <c r="R74" s="82">
        <f>Q74/COUNTIF(D74:P74,"&gt;0")</f>
        <v>162</v>
      </c>
      <c r="S74" s="144">
        <f>COUNTIF(D74:P74,"&gt;0")</f>
        <v>9</v>
      </c>
    </row>
    <row r="75" spans="1:19">
      <c r="A75" s="143" t="s">
        <v>97</v>
      </c>
      <c r="B75" s="4" t="s">
        <v>250</v>
      </c>
      <c r="C75" s="165" t="s">
        <v>254</v>
      </c>
      <c r="D75" s="147">
        <v>148</v>
      </c>
      <c r="E75" s="147"/>
      <c r="F75" s="147"/>
      <c r="G75" s="147">
        <v>154</v>
      </c>
      <c r="H75" s="147"/>
      <c r="I75" s="147">
        <v>164</v>
      </c>
      <c r="J75" s="147">
        <v>149</v>
      </c>
      <c r="K75" s="147"/>
      <c r="L75" s="147"/>
      <c r="M75" s="147"/>
      <c r="N75" s="147">
        <v>175</v>
      </c>
      <c r="O75" s="147">
        <v>175</v>
      </c>
      <c r="P75" s="148">
        <v>168</v>
      </c>
      <c r="Q75" s="157">
        <f>D75+E75+F75+G75+H75+I75+J75+K75+L75+M75+N75+O75+P75</f>
        <v>1133</v>
      </c>
      <c r="R75" s="82">
        <f>Q75/COUNTIF(D75:P75,"&gt;0")</f>
        <v>161.85714285714286</v>
      </c>
      <c r="S75" s="144">
        <f>COUNTIF(D75:P75,"&gt;0")</f>
        <v>7</v>
      </c>
    </row>
    <row r="76" spans="1:19">
      <c r="A76" s="143" t="s">
        <v>98</v>
      </c>
      <c r="B76" s="4" t="s">
        <v>191</v>
      </c>
      <c r="C76" s="165" t="s">
        <v>227</v>
      </c>
      <c r="D76" s="147">
        <v>156</v>
      </c>
      <c r="E76" s="147">
        <v>166</v>
      </c>
      <c r="F76" s="147">
        <v>147</v>
      </c>
      <c r="G76" s="147">
        <v>166</v>
      </c>
      <c r="H76" s="147">
        <v>148</v>
      </c>
      <c r="I76" s="147">
        <v>181</v>
      </c>
      <c r="J76" s="147">
        <v>166</v>
      </c>
      <c r="K76" s="147">
        <v>164</v>
      </c>
      <c r="L76" s="147">
        <v>156</v>
      </c>
      <c r="M76" s="147">
        <v>168</v>
      </c>
      <c r="N76" s="147">
        <v>163</v>
      </c>
      <c r="O76" s="147">
        <v>165</v>
      </c>
      <c r="P76" s="148">
        <v>158</v>
      </c>
      <c r="Q76" s="157">
        <f>D76+E76+F76+G76+H76+I76+J76+K76+L76+M76+N76+O76+P76</f>
        <v>2104</v>
      </c>
      <c r="R76" s="82">
        <f>Q76/COUNTIF(D76:P76,"&gt;0")</f>
        <v>161.84615384615384</v>
      </c>
      <c r="S76" s="144">
        <f>COUNTIF(D76:P76,"&gt;0")</f>
        <v>13</v>
      </c>
    </row>
    <row r="77" spans="1:19">
      <c r="A77" s="143" t="s">
        <v>99</v>
      </c>
      <c r="B77" s="4" t="s">
        <v>242</v>
      </c>
      <c r="C77" s="165" t="s">
        <v>247</v>
      </c>
      <c r="D77" s="147">
        <v>150</v>
      </c>
      <c r="E77" s="147">
        <v>157</v>
      </c>
      <c r="F77" s="147">
        <v>161</v>
      </c>
      <c r="G77" s="147">
        <v>164</v>
      </c>
      <c r="H77" s="147">
        <v>177</v>
      </c>
      <c r="I77" s="147">
        <v>168</v>
      </c>
      <c r="J77" s="147">
        <v>164</v>
      </c>
      <c r="K77" s="147"/>
      <c r="L77" s="147">
        <v>153</v>
      </c>
      <c r="M77" s="147">
        <v>172</v>
      </c>
      <c r="N77" s="147">
        <v>183</v>
      </c>
      <c r="O77" s="147">
        <v>140</v>
      </c>
      <c r="P77" s="148">
        <v>153</v>
      </c>
      <c r="Q77" s="157">
        <f>D77+E77+F77+G77+H77+I77+J77+K77+L77+M77+N77+O77+P77</f>
        <v>1942</v>
      </c>
      <c r="R77" s="82">
        <f>Q77/COUNTIF(D77:P77,"&gt;0")</f>
        <v>161.83333333333334</v>
      </c>
      <c r="S77" s="144">
        <f>COUNTIF(D77:P77,"&gt;0")</f>
        <v>12</v>
      </c>
    </row>
    <row r="78" spans="1:19">
      <c r="A78" s="143" t="s">
        <v>100</v>
      </c>
      <c r="B78" s="4" t="s">
        <v>290</v>
      </c>
      <c r="C78" s="165" t="s">
        <v>247</v>
      </c>
      <c r="D78" s="147"/>
      <c r="E78" s="147">
        <v>166</v>
      </c>
      <c r="F78" s="147"/>
      <c r="G78" s="147"/>
      <c r="H78" s="147">
        <v>175</v>
      </c>
      <c r="I78" s="147">
        <v>133</v>
      </c>
      <c r="J78" s="147">
        <v>157</v>
      </c>
      <c r="K78" s="147">
        <v>177</v>
      </c>
      <c r="L78" s="147">
        <v>170</v>
      </c>
      <c r="M78" s="147">
        <v>157</v>
      </c>
      <c r="N78" s="147"/>
      <c r="O78" s="147">
        <v>159</v>
      </c>
      <c r="P78" s="148"/>
      <c r="Q78" s="157">
        <f>D78+E78+F78+G78+H78+I78+J78+K78+L78+M78+N78+O78+P78</f>
        <v>1294</v>
      </c>
      <c r="R78" s="82">
        <f>Q78/COUNTIF(D78:P78,"&gt;0")</f>
        <v>161.75</v>
      </c>
      <c r="S78" s="144">
        <f>COUNTIF(D78:P78,"&gt;0")</f>
        <v>8</v>
      </c>
    </row>
    <row r="79" spans="1:19">
      <c r="A79" s="143" t="s">
        <v>101</v>
      </c>
      <c r="B79" s="4" t="s">
        <v>238</v>
      </c>
      <c r="C79" s="165" t="s">
        <v>185</v>
      </c>
      <c r="D79" s="147">
        <v>168</v>
      </c>
      <c r="E79" s="147">
        <v>168</v>
      </c>
      <c r="F79" s="147">
        <v>146</v>
      </c>
      <c r="G79" s="147">
        <v>167</v>
      </c>
      <c r="H79" s="147">
        <v>169</v>
      </c>
      <c r="I79" s="147">
        <v>155</v>
      </c>
      <c r="J79" s="147">
        <v>164</v>
      </c>
      <c r="K79" s="147">
        <v>160</v>
      </c>
      <c r="L79" s="147">
        <v>164</v>
      </c>
      <c r="M79" s="147">
        <v>157</v>
      </c>
      <c r="N79" s="147">
        <v>137</v>
      </c>
      <c r="O79" s="147"/>
      <c r="P79" s="148">
        <v>174</v>
      </c>
      <c r="Q79" s="157">
        <f>D79+E79+F79+G79+H79+I79+J79+K79+L79+M79+N79+O79+P79</f>
        <v>1929</v>
      </c>
      <c r="R79" s="82">
        <f>Q79/COUNTIF(D79:P79,"&gt;0")</f>
        <v>160.75</v>
      </c>
      <c r="S79" s="144">
        <f>COUNTIF(D79:P79,"&gt;0")</f>
        <v>12</v>
      </c>
    </row>
    <row r="80" spans="1:19">
      <c r="A80" s="143" t="s">
        <v>102</v>
      </c>
      <c r="B80" s="4" t="s">
        <v>189</v>
      </c>
      <c r="C80" s="165" t="s">
        <v>227</v>
      </c>
      <c r="D80" s="147">
        <v>168</v>
      </c>
      <c r="E80" s="147"/>
      <c r="F80" s="147">
        <v>148</v>
      </c>
      <c r="G80" s="147">
        <v>166</v>
      </c>
      <c r="H80" s="147">
        <v>161</v>
      </c>
      <c r="I80" s="147">
        <v>131</v>
      </c>
      <c r="J80" s="147">
        <v>174</v>
      </c>
      <c r="K80" s="147">
        <v>156</v>
      </c>
      <c r="L80" s="147">
        <v>169</v>
      </c>
      <c r="M80" s="147">
        <v>177</v>
      </c>
      <c r="N80" s="147">
        <v>159</v>
      </c>
      <c r="O80" s="147">
        <v>156</v>
      </c>
      <c r="P80" s="148">
        <v>162</v>
      </c>
      <c r="Q80" s="157">
        <f>D80+E80+F80+G80+H80+I80+J80+K80+L80+M80+N80+O80+P80</f>
        <v>1927</v>
      </c>
      <c r="R80" s="82">
        <f>Q80/COUNTIF(D80:P80,"&gt;0")</f>
        <v>160.58333333333334</v>
      </c>
      <c r="S80" s="144">
        <f>COUNTIF(D80:P80,"&gt;0")</f>
        <v>12</v>
      </c>
    </row>
    <row r="81" spans="1:19">
      <c r="A81" s="143" t="s">
        <v>103</v>
      </c>
      <c r="B81" s="4" t="s">
        <v>269</v>
      </c>
      <c r="C81" s="165" t="s">
        <v>81</v>
      </c>
      <c r="D81" s="147">
        <v>153</v>
      </c>
      <c r="E81" s="147">
        <v>148</v>
      </c>
      <c r="F81" s="147"/>
      <c r="G81" s="147">
        <v>163</v>
      </c>
      <c r="H81" s="147">
        <v>159</v>
      </c>
      <c r="I81" s="147">
        <v>187</v>
      </c>
      <c r="J81" s="147">
        <v>155</v>
      </c>
      <c r="K81" s="147"/>
      <c r="L81" s="147">
        <v>159</v>
      </c>
      <c r="M81" s="147"/>
      <c r="N81" s="147"/>
      <c r="O81" s="147"/>
      <c r="P81" s="148"/>
      <c r="Q81" s="157">
        <f>D81+E81+F81+G81+H81+I81+J81+K81+L81+M81+N81+O81+P81</f>
        <v>1124</v>
      </c>
      <c r="R81" s="82">
        <f>Q81/COUNTIF(D81:P81,"&gt;0")</f>
        <v>160.57142857142858</v>
      </c>
      <c r="S81" s="144">
        <f>COUNTIF(D81:P81,"&gt;0")</f>
        <v>7</v>
      </c>
    </row>
    <row r="82" spans="1:19">
      <c r="A82" s="143" t="s">
        <v>104</v>
      </c>
      <c r="B82" s="4" t="s">
        <v>245</v>
      </c>
      <c r="C82" s="165" t="s">
        <v>247</v>
      </c>
      <c r="D82" s="147">
        <v>146</v>
      </c>
      <c r="E82" s="147">
        <v>163</v>
      </c>
      <c r="F82" s="147">
        <v>153</v>
      </c>
      <c r="G82" s="147">
        <v>152</v>
      </c>
      <c r="H82" s="147">
        <v>183</v>
      </c>
      <c r="I82" s="147">
        <v>158</v>
      </c>
      <c r="J82" s="147"/>
      <c r="K82" s="147">
        <v>146</v>
      </c>
      <c r="L82" s="147">
        <v>157</v>
      </c>
      <c r="M82" s="147"/>
      <c r="N82" s="147">
        <v>163</v>
      </c>
      <c r="O82" s="147">
        <v>174</v>
      </c>
      <c r="P82" s="148">
        <v>166</v>
      </c>
      <c r="Q82" s="157">
        <f>D82+E82+F82+G82+H82+I82+J82+K82+L82+M82+N82+O82+P82</f>
        <v>1761</v>
      </c>
      <c r="R82" s="82">
        <f>Q82/COUNTIF(D82:P82,"&gt;0")</f>
        <v>160.09090909090909</v>
      </c>
      <c r="S82" s="144">
        <f>COUNTIF(D82:P82,"&gt;0")</f>
        <v>11</v>
      </c>
    </row>
    <row r="83" spans="1:19">
      <c r="A83" s="143" t="s">
        <v>105</v>
      </c>
      <c r="B83" s="4" t="s">
        <v>213</v>
      </c>
      <c r="C83" s="165" t="s">
        <v>225</v>
      </c>
      <c r="D83" s="149">
        <v>179</v>
      </c>
      <c r="E83" s="149"/>
      <c r="F83" s="149"/>
      <c r="G83" s="149"/>
      <c r="H83" s="149">
        <v>148</v>
      </c>
      <c r="I83" s="149"/>
      <c r="J83" s="149">
        <v>162</v>
      </c>
      <c r="K83" s="149"/>
      <c r="L83" s="149">
        <v>150</v>
      </c>
      <c r="M83" s="149"/>
      <c r="N83" s="150"/>
      <c r="O83" s="149"/>
      <c r="P83" s="151"/>
      <c r="Q83" s="157">
        <f>D83+E83+F83+G83+H83+I83+J83+K83+L83+M83+N83+O83+P83</f>
        <v>639</v>
      </c>
      <c r="R83" s="82">
        <f>Q83/COUNTIF(D83:P83,"&gt;0")</f>
        <v>159.75</v>
      </c>
      <c r="S83" s="144">
        <f>COUNTIF(D83:P83,"&gt;0")</f>
        <v>4</v>
      </c>
    </row>
    <row r="84" spans="1:19">
      <c r="A84" s="143" t="s">
        <v>107</v>
      </c>
      <c r="B84" s="4" t="s">
        <v>231</v>
      </c>
      <c r="C84" s="165" t="s">
        <v>240</v>
      </c>
      <c r="D84" s="147">
        <v>151</v>
      </c>
      <c r="E84" s="147"/>
      <c r="F84" s="147"/>
      <c r="G84" s="147">
        <v>144</v>
      </c>
      <c r="H84" s="147">
        <v>175</v>
      </c>
      <c r="I84" s="147">
        <v>174</v>
      </c>
      <c r="J84" s="147">
        <v>152</v>
      </c>
      <c r="K84" s="147">
        <v>154</v>
      </c>
      <c r="L84" s="147"/>
      <c r="M84" s="147">
        <v>149</v>
      </c>
      <c r="N84" s="147"/>
      <c r="O84" s="149">
        <v>176</v>
      </c>
      <c r="P84" s="148"/>
      <c r="Q84" s="157">
        <f>D84+E84+F84+G84+H84+I84+J84+K84+L84+M84+N84+O84+P84</f>
        <v>1275</v>
      </c>
      <c r="R84" s="82">
        <f>Q84/COUNTIF(D84:P84,"&gt;0")</f>
        <v>159.375</v>
      </c>
      <c r="S84" s="144">
        <f>COUNTIF(D84:P84,"&gt;0")</f>
        <v>8</v>
      </c>
    </row>
    <row r="85" spans="1:19">
      <c r="A85" s="143" t="s">
        <v>108</v>
      </c>
      <c r="B85" s="4" t="s">
        <v>188</v>
      </c>
      <c r="C85" s="165" t="s">
        <v>227</v>
      </c>
      <c r="D85" s="147">
        <v>176</v>
      </c>
      <c r="E85" s="147"/>
      <c r="F85" s="147">
        <v>150</v>
      </c>
      <c r="G85" s="147"/>
      <c r="H85" s="147"/>
      <c r="I85" s="147"/>
      <c r="J85" s="147">
        <v>144</v>
      </c>
      <c r="K85" s="147">
        <v>150</v>
      </c>
      <c r="L85" s="147"/>
      <c r="M85" s="147"/>
      <c r="N85" s="147">
        <v>176</v>
      </c>
      <c r="O85" s="147">
        <v>159</v>
      </c>
      <c r="P85" s="148"/>
      <c r="Q85" s="157">
        <f>D85+E85+F85+G85+H85+I85+J85+K85+L85+M85+N85+O85+P85</f>
        <v>955</v>
      </c>
      <c r="R85" s="82">
        <f>Q85/COUNTIF(D85:P85,"&gt;0")</f>
        <v>159.16666666666666</v>
      </c>
      <c r="S85" s="144">
        <f>COUNTIF(D85:P85,"&gt;0")</f>
        <v>6</v>
      </c>
    </row>
    <row r="86" spans="1:19">
      <c r="A86" s="143" t="s">
        <v>109</v>
      </c>
      <c r="B86" s="4" t="s">
        <v>310</v>
      </c>
      <c r="C86" s="165" t="s">
        <v>261</v>
      </c>
      <c r="D86" s="147"/>
      <c r="E86" s="147">
        <v>150</v>
      </c>
      <c r="F86" s="147"/>
      <c r="G86" s="147">
        <v>165</v>
      </c>
      <c r="H86" s="147"/>
      <c r="I86" s="147">
        <v>127</v>
      </c>
      <c r="J86" s="147">
        <v>160</v>
      </c>
      <c r="K86" s="147"/>
      <c r="L86" s="147"/>
      <c r="M86" s="147"/>
      <c r="N86" s="147"/>
      <c r="O86" s="147">
        <v>174</v>
      </c>
      <c r="P86" s="148">
        <v>175</v>
      </c>
      <c r="Q86" s="157">
        <f>D86+E86+F86+G86+H86+I86+J86+K86+L86+M86+N86+O86+P86</f>
        <v>951</v>
      </c>
      <c r="R86" s="82">
        <f>Q86/COUNTIF(D86:P86,"&gt;0")</f>
        <v>158.5</v>
      </c>
      <c r="S86" s="144">
        <f>COUNTIF(D86:P86,"&gt;0")</f>
        <v>6</v>
      </c>
    </row>
    <row r="87" spans="1:19">
      <c r="A87" s="143" t="s">
        <v>110</v>
      </c>
      <c r="B87" s="4" t="s">
        <v>230</v>
      </c>
      <c r="C87" s="165" t="s">
        <v>240</v>
      </c>
      <c r="D87" s="147">
        <v>145</v>
      </c>
      <c r="E87" s="147"/>
      <c r="F87" s="147"/>
      <c r="G87" s="147"/>
      <c r="H87" s="147"/>
      <c r="I87" s="147">
        <v>157</v>
      </c>
      <c r="J87" s="147"/>
      <c r="K87" s="147">
        <v>161</v>
      </c>
      <c r="L87" s="147">
        <v>157</v>
      </c>
      <c r="M87" s="147"/>
      <c r="N87" s="147">
        <v>171</v>
      </c>
      <c r="O87" s="149"/>
      <c r="P87" s="148"/>
      <c r="Q87" s="157">
        <f>D87+E87+F87+G87+H87+I87+J87+K87+L87+M87+N87+O87+P87</f>
        <v>791</v>
      </c>
      <c r="R87" s="82">
        <f>Q87/COUNTIF(D87:P87,"&gt;0")</f>
        <v>158.19999999999999</v>
      </c>
      <c r="S87" s="144">
        <f>COUNTIF(D87:P87,"&gt;0")</f>
        <v>5</v>
      </c>
    </row>
    <row r="88" spans="1:19">
      <c r="A88" s="143" t="s">
        <v>111</v>
      </c>
      <c r="B88" s="4" t="s">
        <v>279</v>
      </c>
      <c r="C88" s="165" t="s">
        <v>280</v>
      </c>
      <c r="D88" s="147">
        <v>167</v>
      </c>
      <c r="E88" s="147">
        <v>172</v>
      </c>
      <c r="F88" s="147">
        <v>137</v>
      </c>
      <c r="G88" s="147"/>
      <c r="H88" s="147">
        <v>186</v>
      </c>
      <c r="I88" s="147"/>
      <c r="J88" s="147">
        <v>158</v>
      </c>
      <c r="K88" s="147"/>
      <c r="L88" s="147"/>
      <c r="M88" s="147"/>
      <c r="N88" s="147">
        <v>161</v>
      </c>
      <c r="O88" s="147">
        <v>143</v>
      </c>
      <c r="P88" s="148">
        <v>141</v>
      </c>
      <c r="Q88" s="157">
        <f>D88+E88+F88+G88+H88+I88+J88+K88+L88+M88+N88+O88+P88</f>
        <v>1265</v>
      </c>
      <c r="R88" s="82">
        <f>Q88/COUNTIF(D88:P88,"&gt;0")</f>
        <v>158.125</v>
      </c>
      <c r="S88" s="144">
        <f>COUNTIF(D88:P88,"&gt;0")</f>
        <v>8</v>
      </c>
    </row>
    <row r="89" spans="1:19">
      <c r="A89" s="143" t="s">
        <v>112</v>
      </c>
      <c r="B89" s="4" t="s">
        <v>314</v>
      </c>
      <c r="C89" s="165" t="s">
        <v>81</v>
      </c>
      <c r="D89" s="147"/>
      <c r="E89" s="147">
        <v>167</v>
      </c>
      <c r="F89" s="147">
        <v>176</v>
      </c>
      <c r="G89" s="147">
        <v>165</v>
      </c>
      <c r="H89" s="147">
        <v>143</v>
      </c>
      <c r="I89" s="147"/>
      <c r="J89" s="147"/>
      <c r="K89" s="147">
        <v>143</v>
      </c>
      <c r="L89" s="147"/>
      <c r="M89" s="147"/>
      <c r="N89" s="147">
        <v>163</v>
      </c>
      <c r="O89" s="147"/>
      <c r="P89" s="148">
        <v>145</v>
      </c>
      <c r="Q89" s="157">
        <f>D89+E89+F89+G89+H89+I89+J89+K89+L89+M89+N89+O89+P89</f>
        <v>1102</v>
      </c>
      <c r="R89" s="82">
        <f>Q89/COUNTIF(D89:P89,"&gt;0")</f>
        <v>157.42857142857142</v>
      </c>
      <c r="S89" s="144">
        <f>COUNTIF(D89:P89,"&gt;0")</f>
        <v>7</v>
      </c>
    </row>
    <row r="90" spans="1:19">
      <c r="A90" s="143" t="s">
        <v>113</v>
      </c>
      <c r="B90" s="142" t="s">
        <v>337</v>
      </c>
      <c r="C90" s="165" t="s">
        <v>81</v>
      </c>
      <c r="D90" s="147"/>
      <c r="E90" s="147"/>
      <c r="F90" s="147"/>
      <c r="G90" s="147"/>
      <c r="H90" s="147"/>
      <c r="I90" s="147"/>
      <c r="J90" s="147"/>
      <c r="K90" s="147"/>
      <c r="L90" s="147">
        <v>157</v>
      </c>
      <c r="M90" s="147"/>
      <c r="N90" s="147"/>
      <c r="O90" s="147"/>
      <c r="P90" s="148"/>
      <c r="Q90" s="157">
        <f>D90+E90+F90+G90+H90+I90+J90+K90+L90+M90+N90+O90+P90</f>
        <v>157</v>
      </c>
      <c r="R90" s="82">
        <f>Q90/COUNTIF(D90:P90,"&gt;0")</f>
        <v>157</v>
      </c>
      <c r="S90" s="144">
        <f>COUNTIF(D90:P90,"&gt;0")</f>
        <v>1</v>
      </c>
    </row>
    <row r="91" spans="1:19">
      <c r="A91" s="143" t="s">
        <v>114</v>
      </c>
      <c r="B91" s="4" t="s">
        <v>291</v>
      </c>
      <c r="C91" s="165" t="s">
        <v>247</v>
      </c>
      <c r="D91" s="147"/>
      <c r="E91" s="147">
        <v>168</v>
      </c>
      <c r="F91" s="147">
        <v>149</v>
      </c>
      <c r="G91" s="147">
        <v>155</v>
      </c>
      <c r="H91" s="147"/>
      <c r="I91" s="147">
        <v>158</v>
      </c>
      <c r="J91" s="147">
        <v>150</v>
      </c>
      <c r="K91" s="147"/>
      <c r="L91" s="147">
        <v>165</v>
      </c>
      <c r="M91" s="147">
        <v>174</v>
      </c>
      <c r="N91" s="147">
        <v>157</v>
      </c>
      <c r="O91" s="147">
        <v>135</v>
      </c>
      <c r="P91" s="148"/>
      <c r="Q91" s="157">
        <f>D91+E91+F91+G91+H91+I91+J91+K91+L91+M91+N91+O91+P91</f>
        <v>1411</v>
      </c>
      <c r="R91" s="82">
        <f>Q91/COUNTIF(D91:P91,"&gt;0")</f>
        <v>156.77777777777777</v>
      </c>
      <c r="S91" s="144">
        <f>COUNTIF(D91:P91,"&gt;0")</f>
        <v>9</v>
      </c>
    </row>
    <row r="92" spans="1:19">
      <c r="A92" s="143" t="s">
        <v>115</v>
      </c>
      <c r="B92" s="4" t="s">
        <v>210</v>
      </c>
      <c r="C92" s="165" t="s">
        <v>228</v>
      </c>
      <c r="D92" s="147">
        <v>152</v>
      </c>
      <c r="E92" s="147">
        <v>154</v>
      </c>
      <c r="F92" s="147">
        <v>138</v>
      </c>
      <c r="G92" s="147">
        <v>137</v>
      </c>
      <c r="H92" s="147">
        <v>149</v>
      </c>
      <c r="I92" s="147">
        <v>157</v>
      </c>
      <c r="J92" s="147">
        <v>158</v>
      </c>
      <c r="K92" s="147">
        <v>164</v>
      </c>
      <c r="L92" s="147">
        <v>162</v>
      </c>
      <c r="M92" s="147">
        <v>142</v>
      </c>
      <c r="N92" s="147">
        <v>189</v>
      </c>
      <c r="O92" s="147">
        <v>172</v>
      </c>
      <c r="P92" s="148">
        <v>161</v>
      </c>
      <c r="Q92" s="157">
        <f>D92+E92+F92+G92+H92+I92+J92+K92+L92+M92+N92+O92+P92</f>
        <v>2035</v>
      </c>
      <c r="R92" s="82">
        <f>Q92/COUNTIF(D92:P92,"&gt;0")</f>
        <v>156.53846153846155</v>
      </c>
      <c r="S92" s="144">
        <f>COUNTIF(D92:P92,"&gt;0")</f>
        <v>13</v>
      </c>
    </row>
    <row r="93" spans="1:19">
      <c r="A93" s="143" t="s">
        <v>116</v>
      </c>
      <c r="B93" s="4" t="s">
        <v>288</v>
      </c>
      <c r="C93" s="165" t="s">
        <v>228</v>
      </c>
      <c r="D93" s="147"/>
      <c r="E93" s="147">
        <v>149</v>
      </c>
      <c r="F93" s="147">
        <v>170</v>
      </c>
      <c r="G93" s="147">
        <v>160</v>
      </c>
      <c r="H93" s="147">
        <v>145</v>
      </c>
      <c r="I93" s="147">
        <v>152</v>
      </c>
      <c r="J93" s="147">
        <v>189</v>
      </c>
      <c r="K93" s="147">
        <v>162</v>
      </c>
      <c r="L93" s="147">
        <v>163</v>
      </c>
      <c r="M93" s="147">
        <v>149</v>
      </c>
      <c r="N93" s="147">
        <v>173</v>
      </c>
      <c r="O93" s="147">
        <v>147</v>
      </c>
      <c r="P93" s="148">
        <v>116</v>
      </c>
      <c r="Q93" s="157">
        <f>D93+E93+F93+G93+H93+I93+J93+K93+L93+M93+N93+O93+P93</f>
        <v>1875</v>
      </c>
      <c r="R93" s="82">
        <f>Q93/COUNTIF(D93:P93,"&gt;0")</f>
        <v>156.25</v>
      </c>
      <c r="S93" s="144">
        <f>COUNTIF(D93:P93,"&gt;0")</f>
        <v>12</v>
      </c>
    </row>
    <row r="94" spans="1:19">
      <c r="A94" s="143" t="s">
        <v>117</v>
      </c>
      <c r="B94" s="4" t="s">
        <v>232</v>
      </c>
      <c r="C94" s="165" t="s">
        <v>240</v>
      </c>
      <c r="D94" s="147">
        <v>163</v>
      </c>
      <c r="E94" s="147"/>
      <c r="F94" s="147">
        <v>141</v>
      </c>
      <c r="G94" s="147">
        <v>148</v>
      </c>
      <c r="H94" s="147"/>
      <c r="I94" s="147">
        <v>168</v>
      </c>
      <c r="J94" s="147"/>
      <c r="K94" s="147"/>
      <c r="L94" s="147">
        <v>156</v>
      </c>
      <c r="M94" s="147"/>
      <c r="N94" s="147">
        <v>167</v>
      </c>
      <c r="O94" s="147">
        <v>154</v>
      </c>
      <c r="P94" s="148">
        <v>153</v>
      </c>
      <c r="Q94" s="157">
        <f>D94+E94+F94+G94+H94+I94+J94+K94+L94+M94+N94+O94+P94</f>
        <v>1250</v>
      </c>
      <c r="R94" s="82">
        <f>Q94/COUNTIF(D94:P94,"&gt;0")</f>
        <v>156.25</v>
      </c>
      <c r="S94" s="144">
        <f>COUNTIF(D94:P94,"&gt;0")</f>
        <v>8</v>
      </c>
    </row>
    <row r="95" spans="1:19">
      <c r="A95" s="143" t="s">
        <v>118</v>
      </c>
      <c r="B95" s="4" t="s">
        <v>203</v>
      </c>
      <c r="C95" s="165" t="s">
        <v>294</v>
      </c>
      <c r="D95" s="147">
        <v>141</v>
      </c>
      <c r="E95" s="147"/>
      <c r="F95" s="147"/>
      <c r="G95" s="147"/>
      <c r="H95" s="147"/>
      <c r="I95" s="147"/>
      <c r="J95" s="147"/>
      <c r="K95" s="147"/>
      <c r="L95" s="147"/>
      <c r="M95" s="147"/>
      <c r="N95" s="147"/>
      <c r="O95" s="147">
        <v>169</v>
      </c>
      <c r="P95" s="148"/>
      <c r="Q95" s="157">
        <f>D95+E95+F95+G95+H95+I95+J95+K95+L95+M95+N95+O95+P95</f>
        <v>310</v>
      </c>
      <c r="R95" s="82">
        <f>Q95/COUNTIF(D95:P95,"&gt;0")</f>
        <v>155</v>
      </c>
      <c r="S95" s="144">
        <f>COUNTIF(D95:P95,"&gt;0")</f>
        <v>2</v>
      </c>
    </row>
    <row r="96" spans="1:19">
      <c r="A96" s="143" t="s">
        <v>119</v>
      </c>
      <c r="B96" s="142" t="s">
        <v>330</v>
      </c>
      <c r="C96" s="165" t="s">
        <v>247</v>
      </c>
      <c r="D96" s="147"/>
      <c r="E96" s="147"/>
      <c r="F96" s="147"/>
      <c r="G96" s="147">
        <v>144</v>
      </c>
      <c r="H96" s="147">
        <v>148</v>
      </c>
      <c r="I96" s="147"/>
      <c r="J96" s="147"/>
      <c r="K96" s="147">
        <v>141</v>
      </c>
      <c r="L96" s="147"/>
      <c r="M96" s="147">
        <v>168</v>
      </c>
      <c r="N96" s="147">
        <v>157</v>
      </c>
      <c r="O96" s="147">
        <v>165</v>
      </c>
      <c r="P96" s="148">
        <v>158</v>
      </c>
      <c r="Q96" s="157">
        <f>D96+E96+F96+G96+H96+I96+J96+K96+L96+M96+N96+O96+P96</f>
        <v>1081</v>
      </c>
      <c r="R96" s="82">
        <f>Q96/COUNTIF(D96:P96,"&gt;0")</f>
        <v>154.42857142857142</v>
      </c>
      <c r="S96" s="144">
        <f>COUNTIF(D96:P96,"&gt;0")</f>
        <v>7</v>
      </c>
    </row>
    <row r="97" spans="1:19">
      <c r="A97" s="143" t="s">
        <v>120</v>
      </c>
      <c r="B97" s="142" t="s">
        <v>201</v>
      </c>
      <c r="C97" s="165" t="s">
        <v>294</v>
      </c>
      <c r="D97" s="147">
        <v>150</v>
      </c>
      <c r="E97" s="149">
        <v>136</v>
      </c>
      <c r="F97" s="147">
        <v>168</v>
      </c>
      <c r="G97" s="147"/>
      <c r="H97" s="147">
        <v>174</v>
      </c>
      <c r="I97" s="147"/>
      <c r="J97" s="147"/>
      <c r="K97" s="149">
        <v>163</v>
      </c>
      <c r="L97" s="147">
        <v>162</v>
      </c>
      <c r="M97" s="147">
        <v>159</v>
      </c>
      <c r="N97" s="147">
        <v>137</v>
      </c>
      <c r="O97" s="147">
        <v>144</v>
      </c>
      <c r="P97" s="148">
        <v>150</v>
      </c>
      <c r="Q97" s="157">
        <f>D97+E97+F97+G97+H97+I97+J97+K97+L97+M97+N97+O97+P97</f>
        <v>1543</v>
      </c>
      <c r="R97" s="82">
        <f>Q97/COUNTIF(D97:P97,"&gt;0")</f>
        <v>154.30000000000001</v>
      </c>
      <c r="S97" s="144">
        <f>COUNTIF(D97:P97,"&gt;0")</f>
        <v>10</v>
      </c>
    </row>
    <row r="98" spans="1:19">
      <c r="A98" s="143" t="s">
        <v>121</v>
      </c>
      <c r="B98" s="142" t="s">
        <v>327</v>
      </c>
      <c r="C98" s="165" t="s">
        <v>294</v>
      </c>
      <c r="D98" s="147"/>
      <c r="E98" s="147"/>
      <c r="F98" s="147"/>
      <c r="G98" s="147">
        <v>165</v>
      </c>
      <c r="H98" s="147">
        <v>131</v>
      </c>
      <c r="I98" s="147"/>
      <c r="J98" s="147">
        <v>153</v>
      </c>
      <c r="K98" s="147"/>
      <c r="L98" s="147"/>
      <c r="M98" s="147">
        <v>145</v>
      </c>
      <c r="N98" s="147"/>
      <c r="O98" s="147">
        <v>166</v>
      </c>
      <c r="P98" s="148">
        <v>165</v>
      </c>
      <c r="Q98" s="157">
        <f>D98+E98+F98+G98+H98+I98+J98+K98+L98+M98+N98+O98+P98</f>
        <v>925</v>
      </c>
      <c r="R98" s="82">
        <f>Q98/COUNTIF(D98:P98,"&gt;0")</f>
        <v>154.16666666666666</v>
      </c>
      <c r="S98" s="144">
        <f>COUNTIF(D98:P98,"&gt;0")</f>
        <v>6</v>
      </c>
    </row>
    <row r="99" spans="1:19">
      <c r="A99" s="143" t="s">
        <v>122</v>
      </c>
      <c r="B99" s="142" t="s">
        <v>217</v>
      </c>
      <c r="C99" s="165" t="s">
        <v>226</v>
      </c>
      <c r="D99" s="147">
        <v>146</v>
      </c>
      <c r="E99" s="147">
        <v>172</v>
      </c>
      <c r="F99" s="147"/>
      <c r="G99" s="147">
        <v>138</v>
      </c>
      <c r="H99" s="147">
        <v>159</v>
      </c>
      <c r="I99" s="147">
        <v>154</v>
      </c>
      <c r="J99" s="147">
        <v>170</v>
      </c>
      <c r="K99" s="147">
        <v>144</v>
      </c>
      <c r="L99" s="147">
        <v>150</v>
      </c>
      <c r="M99" s="147">
        <v>136</v>
      </c>
      <c r="N99" s="147">
        <v>170</v>
      </c>
      <c r="O99" s="147">
        <v>151</v>
      </c>
      <c r="P99" s="148">
        <v>156</v>
      </c>
      <c r="Q99" s="157">
        <f>D99+E99+F99+G99+H99+I99+J99+K99+L99+M99+N99+O99+P99</f>
        <v>1846</v>
      </c>
      <c r="R99" s="82">
        <f>Q99/COUNTIF(D99:P99,"&gt;0")</f>
        <v>153.83333333333334</v>
      </c>
      <c r="S99" s="144">
        <f>COUNTIF(D99:P99,"&gt;0")</f>
        <v>12</v>
      </c>
    </row>
    <row r="100" spans="1:19">
      <c r="A100" s="143" t="s">
        <v>123</v>
      </c>
      <c r="B100" s="4" t="s">
        <v>317</v>
      </c>
      <c r="C100" s="165" t="s">
        <v>227</v>
      </c>
      <c r="D100" s="147"/>
      <c r="E100" s="147">
        <v>166</v>
      </c>
      <c r="F100" s="147"/>
      <c r="G100" s="147"/>
      <c r="H100" s="147">
        <v>126</v>
      </c>
      <c r="I100" s="147">
        <v>167</v>
      </c>
      <c r="J100" s="147">
        <v>147</v>
      </c>
      <c r="K100" s="147"/>
      <c r="L100" s="147">
        <v>154</v>
      </c>
      <c r="M100" s="147"/>
      <c r="N100" s="147"/>
      <c r="O100" s="147">
        <v>161</v>
      </c>
      <c r="P100" s="148"/>
      <c r="Q100" s="157">
        <f>D100+E100+F100+G100+H100+I100+J100+K100+L100+M100+N100+O100+P100</f>
        <v>921</v>
      </c>
      <c r="R100" s="82">
        <f>Q100/COUNTIF(D100:P100,"&gt;0")</f>
        <v>153.5</v>
      </c>
      <c r="S100" s="144">
        <f>COUNTIF(D100:P100,"&gt;0")</f>
        <v>6</v>
      </c>
    </row>
    <row r="101" spans="1:19">
      <c r="A101" s="143" t="s">
        <v>124</v>
      </c>
      <c r="B101" s="142" t="s">
        <v>220</v>
      </c>
      <c r="C101" s="165" t="s">
        <v>226</v>
      </c>
      <c r="D101" s="147">
        <v>156</v>
      </c>
      <c r="E101" s="147">
        <v>181</v>
      </c>
      <c r="F101" s="147">
        <v>142</v>
      </c>
      <c r="G101" s="147">
        <v>149</v>
      </c>
      <c r="H101" s="147">
        <v>147</v>
      </c>
      <c r="I101" s="147">
        <v>142</v>
      </c>
      <c r="J101" s="147">
        <v>154</v>
      </c>
      <c r="K101" s="147">
        <v>148</v>
      </c>
      <c r="L101" s="147">
        <v>133</v>
      </c>
      <c r="M101" s="147">
        <v>165</v>
      </c>
      <c r="N101" s="147">
        <v>179</v>
      </c>
      <c r="O101" s="147">
        <v>142</v>
      </c>
      <c r="P101" s="148">
        <v>155</v>
      </c>
      <c r="Q101" s="157">
        <f>D101+E101+F101+G101+H101+I101+J101+K101+L101+M101+N101+O101+P101</f>
        <v>1993</v>
      </c>
      <c r="R101" s="82">
        <f>Q101/COUNTIF(D101:P101,"&gt;0")</f>
        <v>153.30769230769232</v>
      </c>
      <c r="S101" s="144">
        <f>COUNTIF(D101:P101,"&gt;0")</f>
        <v>13</v>
      </c>
    </row>
    <row r="102" spans="1:19">
      <c r="A102" s="143" t="s">
        <v>125</v>
      </c>
      <c r="B102" s="4" t="s">
        <v>278</v>
      </c>
      <c r="C102" s="165" t="s">
        <v>280</v>
      </c>
      <c r="D102" s="147">
        <v>147</v>
      </c>
      <c r="E102" s="147"/>
      <c r="F102" s="147">
        <v>151</v>
      </c>
      <c r="G102" s="147">
        <v>121</v>
      </c>
      <c r="H102" s="147">
        <v>180</v>
      </c>
      <c r="I102" s="147">
        <v>155</v>
      </c>
      <c r="J102" s="147">
        <v>170</v>
      </c>
      <c r="K102" s="147">
        <v>153</v>
      </c>
      <c r="L102" s="147">
        <v>163</v>
      </c>
      <c r="M102" s="147">
        <v>156</v>
      </c>
      <c r="N102" s="147">
        <v>158</v>
      </c>
      <c r="O102" s="147">
        <v>135</v>
      </c>
      <c r="P102" s="148">
        <v>147</v>
      </c>
      <c r="Q102" s="157">
        <f>D102+E102+F102+G102+H102+I102+J102+K102+L102+M102+N102+O102+P102</f>
        <v>1836</v>
      </c>
      <c r="R102" s="82">
        <f>Q102/COUNTIF(D102:P102,"&gt;0")</f>
        <v>153</v>
      </c>
      <c r="S102" s="144">
        <f>COUNTIF(D102:P102,"&gt;0")</f>
        <v>12</v>
      </c>
    </row>
    <row r="103" spans="1:19">
      <c r="A103" s="143" t="s">
        <v>126</v>
      </c>
      <c r="B103" s="4" t="s">
        <v>309</v>
      </c>
      <c r="C103" s="165" t="s">
        <v>280</v>
      </c>
      <c r="D103" s="147"/>
      <c r="E103" s="147">
        <v>158</v>
      </c>
      <c r="F103" s="147"/>
      <c r="G103" s="147">
        <v>139</v>
      </c>
      <c r="H103" s="147"/>
      <c r="I103" s="147">
        <v>164</v>
      </c>
      <c r="J103" s="147">
        <v>164</v>
      </c>
      <c r="K103" s="147"/>
      <c r="L103" s="147">
        <v>158</v>
      </c>
      <c r="M103" s="147"/>
      <c r="N103" s="147">
        <v>128</v>
      </c>
      <c r="O103" s="147"/>
      <c r="P103" s="148">
        <v>150</v>
      </c>
      <c r="Q103" s="157">
        <f>D103+E103+F103+G103+H103+I103+J103+K103+L103+M103+N103+O103+P103</f>
        <v>1061</v>
      </c>
      <c r="R103" s="82">
        <f>Q103/COUNTIF(D103:P103,"&gt;0")</f>
        <v>151.57142857142858</v>
      </c>
      <c r="S103" s="144">
        <f>COUNTIF(D103:P103,"&gt;0")</f>
        <v>7</v>
      </c>
    </row>
    <row r="104" spans="1:19">
      <c r="A104" s="143" t="s">
        <v>127</v>
      </c>
      <c r="B104" s="4" t="s">
        <v>202</v>
      </c>
      <c r="C104" s="165" t="s">
        <v>294</v>
      </c>
      <c r="D104" s="147">
        <v>146</v>
      </c>
      <c r="E104" s="149"/>
      <c r="F104" s="147">
        <v>152</v>
      </c>
      <c r="G104" s="147"/>
      <c r="H104" s="147">
        <v>149</v>
      </c>
      <c r="I104" s="147">
        <v>133</v>
      </c>
      <c r="J104" s="147">
        <v>167</v>
      </c>
      <c r="K104" s="147">
        <v>151</v>
      </c>
      <c r="L104" s="147">
        <v>145</v>
      </c>
      <c r="M104" s="147">
        <v>162</v>
      </c>
      <c r="N104" s="149">
        <v>138</v>
      </c>
      <c r="O104" s="147">
        <v>163</v>
      </c>
      <c r="P104" s="148">
        <v>158</v>
      </c>
      <c r="Q104" s="157">
        <f>D104+E104+F104+G104+H104+I104+J104+K104+L104+M104+N104+O104+P104</f>
        <v>1664</v>
      </c>
      <c r="R104" s="82">
        <f>Q104/COUNTIF(D104:P104,"&gt;0")</f>
        <v>151.27272727272728</v>
      </c>
      <c r="S104" s="144">
        <f>COUNTIF(D104:P104,"&gt;0")</f>
        <v>11</v>
      </c>
    </row>
    <row r="105" spans="1:19">
      <c r="A105" s="143" t="s">
        <v>128</v>
      </c>
      <c r="B105" s="4" t="s">
        <v>284</v>
      </c>
      <c r="C105" s="165" t="s">
        <v>240</v>
      </c>
      <c r="D105" s="147"/>
      <c r="E105" s="147">
        <v>147</v>
      </c>
      <c r="F105" s="147">
        <v>158</v>
      </c>
      <c r="G105" s="147">
        <v>117</v>
      </c>
      <c r="H105" s="147"/>
      <c r="I105" s="147"/>
      <c r="J105" s="147">
        <v>167</v>
      </c>
      <c r="K105" s="147">
        <v>148</v>
      </c>
      <c r="L105" s="147"/>
      <c r="M105" s="147"/>
      <c r="N105" s="147"/>
      <c r="O105" s="147">
        <v>166</v>
      </c>
      <c r="P105" s="148">
        <v>154</v>
      </c>
      <c r="Q105" s="157">
        <f>D105+E105+F105+G105+H105+I105+J105+K105+L105+M105+N105+O105+P105</f>
        <v>1057</v>
      </c>
      <c r="R105" s="82">
        <f>Q105/COUNTIF(D105:P105,"&gt;0")</f>
        <v>151</v>
      </c>
      <c r="S105" s="144">
        <f>COUNTIF(D105:P105,"&gt;0")</f>
        <v>7</v>
      </c>
    </row>
    <row r="106" spans="1:19">
      <c r="A106" s="143" t="s">
        <v>129</v>
      </c>
      <c r="B106" s="4" t="s">
        <v>268</v>
      </c>
      <c r="C106" s="165" t="s">
        <v>225</v>
      </c>
      <c r="D106" s="147"/>
      <c r="E106" s="147"/>
      <c r="F106" s="147">
        <v>151</v>
      </c>
      <c r="G106" s="147"/>
      <c r="H106" s="147"/>
      <c r="I106" s="147"/>
      <c r="J106" s="147"/>
      <c r="K106" s="147"/>
      <c r="L106" s="147"/>
      <c r="M106" s="147"/>
      <c r="N106" s="147"/>
      <c r="O106" s="147"/>
      <c r="P106" s="148"/>
      <c r="Q106" s="157">
        <f>D106+E106+F106+G106+H106+I106+J106+K106+L106+M106+N106+O106+P106</f>
        <v>151</v>
      </c>
      <c r="R106" s="82">
        <f>Q106/COUNTIF(D106:P106,"&gt;0")</f>
        <v>151</v>
      </c>
      <c r="S106" s="144">
        <f>COUNTIF(D106:P106,"&gt;0")</f>
        <v>1</v>
      </c>
    </row>
    <row r="107" spans="1:19">
      <c r="A107" s="143" t="s">
        <v>131</v>
      </c>
      <c r="B107" s="4" t="s">
        <v>209</v>
      </c>
      <c r="C107" s="165" t="s">
        <v>228</v>
      </c>
      <c r="D107" s="147">
        <v>154</v>
      </c>
      <c r="E107" s="147">
        <v>165</v>
      </c>
      <c r="F107" s="147"/>
      <c r="G107" s="147"/>
      <c r="H107" s="147">
        <v>166</v>
      </c>
      <c r="I107" s="147">
        <v>159</v>
      </c>
      <c r="J107" s="147">
        <v>110</v>
      </c>
      <c r="K107" s="147"/>
      <c r="L107" s="147"/>
      <c r="M107" s="147"/>
      <c r="N107" s="147"/>
      <c r="O107" s="147"/>
      <c r="P107" s="148"/>
      <c r="Q107" s="157">
        <f>D107+E107+F107+G107+H107+I107+J107+K107+L107+M107+N107+O107+P107</f>
        <v>754</v>
      </c>
      <c r="R107" s="82">
        <f>Q107/COUNTIF(D107:P107,"&gt;0")</f>
        <v>150.80000000000001</v>
      </c>
      <c r="S107" s="144">
        <f>COUNTIF(D107:P107,"&gt;0")</f>
        <v>5</v>
      </c>
    </row>
    <row r="108" spans="1:19">
      <c r="A108" s="143" t="s">
        <v>132</v>
      </c>
      <c r="B108" s="142" t="s">
        <v>199</v>
      </c>
      <c r="C108" s="165" t="s">
        <v>294</v>
      </c>
      <c r="D108" s="147">
        <v>126</v>
      </c>
      <c r="E108" s="147">
        <v>133</v>
      </c>
      <c r="F108" s="147">
        <v>148</v>
      </c>
      <c r="G108" s="147">
        <v>151</v>
      </c>
      <c r="H108" s="147">
        <v>177</v>
      </c>
      <c r="I108" s="147">
        <v>168</v>
      </c>
      <c r="J108" s="147">
        <v>135</v>
      </c>
      <c r="K108" s="147">
        <v>171</v>
      </c>
      <c r="L108" s="147">
        <v>143</v>
      </c>
      <c r="M108" s="147">
        <v>143</v>
      </c>
      <c r="N108" s="147">
        <v>169</v>
      </c>
      <c r="O108" s="147">
        <v>150</v>
      </c>
      <c r="P108" s="148">
        <v>142</v>
      </c>
      <c r="Q108" s="157">
        <f>D108+E108+F108+G108+H108+I108+J108+K108+L108+M108+N108+O108+P108</f>
        <v>1956</v>
      </c>
      <c r="R108" s="82">
        <f>Q108/COUNTIF(D108:P108,"&gt;0")</f>
        <v>150.46153846153845</v>
      </c>
      <c r="S108" s="144">
        <f>COUNTIF(D108:P108,"&gt;0")</f>
        <v>13</v>
      </c>
    </row>
    <row r="109" spans="1:19">
      <c r="A109" s="143" t="s">
        <v>133</v>
      </c>
      <c r="B109" s="142" t="s">
        <v>200</v>
      </c>
      <c r="C109" s="165" t="s">
        <v>294</v>
      </c>
      <c r="D109" s="147">
        <v>137</v>
      </c>
      <c r="E109" s="147">
        <v>156</v>
      </c>
      <c r="F109" s="147">
        <v>165</v>
      </c>
      <c r="G109" s="147">
        <v>138</v>
      </c>
      <c r="H109" s="147">
        <v>165</v>
      </c>
      <c r="I109" s="147">
        <v>149</v>
      </c>
      <c r="J109" s="147">
        <v>139</v>
      </c>
      <c r="K109" s="147">
        <v>141</v>
      </c>
      <c r="L109" s="147">
        <v>143</v>
      </c>
      <c r="M109" s="147">
        <v>155</v>
      </c>
      <c r="N109" s="147">
        <v>167</v>
      </c>
      <c r="O109" s="147">
        <v>161</v>
      </c>
      <c r="P109" s="148">
        <v>135</v>
      </c>
      <c r="Q109" s="157">
        <f>D109+E109+F109+G109+H109+I109+J109+K109+L109+M109+N109+O109+P109</f>
        <v>1951</v>
      </c>
      <c r="R109" s="82">
        <f>Q109/COUNTIF(D109:P109,"&gt;0")</f>
        <v>150.07692307692307</v>
      </c>
      <c r="S109" s="144">
        <f>COUNTIF(D109:P109,"&gt;0")</f>
        <v>13</v>
      </c>
    </row>
    <row r="110" spans="1:19">
      <c r="A110" s="143" t="s">
        <v>134</v>
      </c>
      <c r="B110" s="142" t="s">
        <v>243</v>
      </c>
      <c r="C110" s="165" t="s">
        <v>247</v>
      </c>
      <c r="D110" s="147">
        <v>159</v>
      </c>
      <c r="E110" s="147"/>
      <c r="F110" s="147">
        <v>142</v>
      </c>
      <c r="G110" s="147"/>
      <c r="H110" s="147"/>
      <c r="I110" s="147"/>
      <c r="J110" s="147">
        <v>169</v>
      </c>
      <c r="K110" s="147">
        <v>142</v>
      </c>
      <c r="L110" s="147">
        <v>137</v>
      </c>
      <c r="M110" s="147">
        <v>152</v>
      </c>
      <c r="N110" s="147">
        <v>141</v>
      </c>
      <c r="O110" s="147"/>
      <c r="P110" s="148">
        <v>150</v>
      </c>
      <c r="Q110" s="157">
        <f>D110+E110+F110+G110+H110+I110+J110+K110+L110+M110+N110+O110+P110</f>
        <v>1192</v>
      </c>
      <c r="R110" s="82">
        <f>Q110/COUNTIF(D110:P110,"&gt;0")</f>
        <v>149</v>
      </c>
      <c r="S110" s="144">
        <f>COUNTIF(D110:P110,"&gt;0")</f>
        <v>8</v>
      </c>
    </row>
    <row r="111" spans="1:19">
      <c r="A111" s="143" t="s">
        <v>135</v>
      </c>
      <c r="B111" s="142" t="s">
        <v>206</v>
      </c>
      <c r="C111" s="165" t="s">
        <v>228</v>
      </c>
      <c r="D111" s="147">
        <v>132</v>
      </c>
      <c r="E111" s="147">
        <v>163</v>
      </c>
      <c r="F111" s="147">
        <v>120</v>
      </c>
      <c r="G111" s="147">
        <v>140</v>
      </c>
      <c r="H111" s="147">
        <v>136</v>
      </c>
      <c r="I111" s="147">
        <v>155</v>
      </c>
      <c r="J111" s="147">
        <v>170</v>
      </c>
      <c r="K111" s="147">
        <v>146</v>
      </c>
      <c r="L111" s="147">
        <v>151</v>
      </c>
      <c r="M111" s="147">
        <v>138</v>
      </c>
      <c r="N111" s="147"/>
      <c r="O111" s="147">
        <v>164</v>
      </c>
      <c r="P111" s="148">
        <v>168</v>
      </c>
      <c r="Q111" s="157">
        <f>D111+E111+F111+G111+H111+I111+J111+K111+L111+M111+N111+O111+P111</f>
        <v>1783</v>
      </c>
      <c r="R111" s="82">
        <f>Q111/COUNTIF(D111:P111,"&gt;0")</f>
        <v>148.58333333333334</v>
      </c>
      <c r="S111" s="144">
        <f>COUNTIF(D111:P111,"&gt;0")</f>
        <v>12</v>
      </c>
    </row>
    <row r="112" spans="1:19">
      <c r="A112" s="143" t="s">
        <v>136</v>
      </c>
      <c r="B112" s="142" t="s">
        <v>221</v>
      </c>
      <c r="C112" s="165" t="s">
        <v>226</v>
      </c>
      <c r="D112" s="147">
        <v>169</v>
      </c>
      <c r="E112" s="147">
        <v>160</v>
      </c>
      <c r="F112" s="147">
        <v>143</v>
      </c>
      <c r="G112" s="147">
        <v>132</v>
      </c>
      <c r="H112" s="147">
        <v>139</v>
      </c>
      <c r="I112" s="147">
        <v>140</v>
      </c>
      <c r="J112" s="147"/>
      <c r="K112" s="147">
        <v>139</v>
      </c>
      <c r="L112" s="147">
        <v>157</v>
      </c>
      <c r="M112" s="147">
        <v>141</v>
      </c>
      <c r="N112" s="147">
        <v>170</v>
      </c>
      <c r="O112" s="147">
        <v>140</v>
      </c>
      <c r="P112" s="148"/>
      <c r="Q112" s="157">
        <f>D112+E112+F112+G112+H112+I112+J112+K112+L112+M112+N112+O112+P112</f>
        <v>1630</v>
      </c>
      <c r="R112" s="82">
        <f>Q112/COUNTIF(D112:P112,"&gt;0")</f>
        <v>148.18181818181819</v>
      </c>
      <c r="S112" s="144">
        <f>COUNTIF(D112:P112,"&gt;0")</f>
        <v>11</v>
      </c>
    </row>
    <row r="113" spans="1:19">
      <c r="A113" s="143" t="s">
        <v>137</v>
      </c>
      <c r="B113" s="4" t="s">
        <v>229</v>
      </c>
      <c r="C113" s="165" t="s">
        <v>240</v>
      </c>
      <c r="D113" s="147">
        <v>142</v>
      </c>
      <c r="E113" s="147"/>
      <c r="F113" s="147"/>
      <c r="G113" s="147"/>
      <c r="H113" s="147">
        <v>152</v>
      </c>
      <c r="I113" s="147"/>
      <c r="J113" s="147"/>
      <c r="K113" s="147"/>
      <c r="L113" s="147">
        <v>156</v>
      </c>
      <c r="M113" s="147"/>
      <c r="N113" s="147">
        <v>141</v>
      </c>
      <c r="O113" s="149"/>
      <c r="P113" s="148"/>
      <c r="Q113" s="157">
        <f>D113+E113+F113+G113+H113+I113+J113+K113+L113+M113+N113+O113+P113</f>
        <v>591</v>
      </c>
      <c r="R113" s="82">
        <f>Q113/COUNTIF(D113:P113,"&gt;0")</f>
        <v>147.75</v>
      </c>
      <c r="S113" s="144">
        <f>COUNTIF(D113:P113,"&gt;0")</f>
        <v>4</v>
      </c>
    </row>
    <row r="114" spans="1:19">
      <c r="A114" s="143" t="s">
        <v>138</v>
      </c>
      <c r="B114" s="142" t="s">
        <v>246</v>
      </c>
      <c r="C114" s="165" t="s">
        <v>247</v>
      </c>
      <c r="D114" s="147">
        <v>135</v>
      </c>
      <c r="E114" s="147"/>
      <c r="F114" s="147">
        <v>144</v>
      </c>
      <c r="G114" s="147">
        <v>141</v>
      </c>
      <c r="H114" s="147"/>
      <c r="I114" s="147"/>
      <c r="J114" s="147">
        <v>162</v>
      </c>
      <c r="K114" s="147">
        <v>151</v>
      </c>
      <c r="L114" s="147"/>
      <c r="M114" s="147"/>
      <c r="N114" s="147"/>
      <c r="O114" s="147"/>
      <c r="P114" s="148"/>
      <c r="Q114" s="157">
        <f>D114+E114+F114+G114+H114+I114+J114+K114+L114+M114+N114+O114+P114</f>
        <v>733</v>
      </c>
      <c r="R114" s="82">
        <f>Q114/COUNTIF(D114:P114,"&gt;0")</f>
        <v>146.6</v>
      </c>
      <c r="S114" s="144">
        <f>COUNTIF(D114:P114,"&gt;0")</f>
        <v>5</v>
      </c>
    </row>
    <row r="115" spans="1:19">
      <c r="A115" s="143" t="s">
        <v>139</v>
      </c>
      <c r="B115" s="142" t="s">
        <v>218</v>
      </c>
      <c r="C115" s="165" t="s">
        <v>226</v>
      </c>
      <c r="D115" s="147">
        <v>125</v>
      </c>
      <c r="E115" s="147">
        <v>163</v>
      </c>
      <c r="F115" s="147">
        <v>124</v>
      </c>
      <c r="G115" s="147">
        <v>144</v>
      </c>
      <c r="H115" s="147"/>
      <c r="I115" s="147">
        <v>156</v>
      </c>
      <c r="J115" s="147">
        <v>156</v>
      </c>
      <c r="K115" s="147">
        <v>141</v>
      </c>
      <c r="L115" s="147">
        <v>140</v>
      </c>
      <c r="M115" s="147">
        <v>150</v>
      </c>
      <c r="N115" s="147">
        <v>148</v>
      </c>
      <c r="O115" s="147">
        <v>148</v>
      </c>
      <c r="P115" s="148">
        <v>164</v>
      </c>
      <c r="Q115" s="157">
        <f>D115+E115+F115+G115+H115+I115+J115+K115+L115+M115+N115+O115+P115</f>
        <v>1759</v>
      </c>
      <c r="R115" s="82">
        <f>Q115/COUNTIF(D115:P115,"&gt;0")</f>
        <v>146.58333333333334</v>
      </c>
      <c r="S115" s="144">
        <f>COUNTIF(D115:P115,"&gt;0")</f>
        <v>12</v>
      </c>
    </row>
    <row r="116" spans="1:19">
      <c r="A116" s="143" t="s">
        <v>140</v>
      </c>
      <c r="B116" s="4" t="s">
        <v>244</v>
      </c>
      <c r="C116" s="165" t="s">
        <v>247</v>
      </c>
      <c r="D116" s="147">
        <v>130</v>
      </c>
      <c r="E116" s="147"/>
      <c r="F116" s="147"/>
      <c r="G116" s="147"/>
      <c r="H116" s="147"/>
      <c r="I116" s="147"/>
      <c r="J116" s="147">
        <v>163</v>
      </c>
      <c r="K116" s="147"/>
      <c r="L116" s="147"/>
      <c r="M116" s="147"/>
      <c r="N116" s="147"/>
      <c r="O116" s="147"/>
      <c r="P116" s="148"/>
      <c r="Q116" s="157">
        <f>D116+E116+F116+G116+H116+I116+J116+K116+L116+M116+N116+O116+P116</f>
        <v>293</v>
      </c>
      <c r="R116" s="82">
        <f>Q116/COUNTIF(D116:P116,"&gt;0")</f>
        <v>146.5</v>
      </c>
      <c r="S116" s="144">
        <f>COUNTIF(D116:P116,"&gt;0")</f>
        <v>2</v>
      </c>
    </row>
    <row r="117" spans="1:19">
      <c r="A117" s="143" t="s">
        <v>141</v>
      </c>
      <c r="B117" s="142" t="s">
        <v>190</v>
      </c>
      <c r="C117" s="165" t="s">
        <v>227</v>
      </c>
      <c r="D117" s="147">
        <v>151</v>
      </c>
      <c r="E117" s="149">
        <v>136</v>
      </c>
      <c r="F117" s="147">
        <v>135</v>
      </c>
      <c r="G117" s="147">
        <v>148</v>
      </c>
      <c r="H117" s="147"/>
      <c r="I117" s="147"/>
      <c r="J117" s="147">
        <v>174</v>
      </c>
      <c r="K117" s="147"/>
      <c r="L117" s="147">
        <v>126</v>
      </c>
      <c r="M117" s="147">
        <v>153</v>
      </c>
      <c r="N117" s="155"/>
      <c r="O117" s="147"/>
      <c r="P117" s="148"/>
      <c r="Q117" s="157">
        <f>D117+E117+F117+G117+H117+I117+J117+K117+L117+M117+N117+O117+P117</f>
        <v>1023</v>
      </c>
      <c r="R117" s="82">
        <f>Q117/COUNTIF(D117:P117,"&gt;0")</f>
        <v>146.14285714285714</v>
      </c>
      <c r="S117" s="144">
        <f>COUNTIF(D117:P117,"&gt;0")</f>
        <v>7</v>
      </c>
    </row>
    <row r="118" spans="1:19">
      <c r="A118" s="143" t="s">
        <v>142</v>
      </c>
      <c r="B118" s="4" t="s">
        <v>286</v>
      </c>
      <c r="C118" s="165" t="s">
        <v>240</v>
      </c>
      <c r="D118" s="147"/>
      <c r="E118" s="147">
        <v>155</v>
      </c>
      <c r="F118" s="147"/>
      <c r="G118" s="147"/>
      <c r="H118" s="147">
        <v>138</v>
      </c>
      <c r="I118" s="147"/>
      <c r="J118" s="147"/>
      <c r="K118" s="147"/>
      <c r="L118" s="147"/>
      <c r="M118" s="147">
        <v>155</v>
      </c>
      <c r="N118" s="147"/>
      <c r="O118" s="147"/>
      <c r="P118" s="148">
        <v>128</v>
      </c>
      <c r="Q118" s="157">
        <f>D118+E118+F118+G118+H118+I118+J118+K118+L118+M118+N118+O118+P118</f>
        <v>576</v>
      </c>
      <c r="R118" s="82">
        <f>Q118/COUNTIF(D118:P118,"&gt;0")</f>
        <v>144</v>
      </c>
      <c r="S118" s="144">
        <f>COUNTIF(D118:P118,"&gt;0")</f>
        <v>4</v>
      </c>
    </row>
    <row r="119" spans="1:19">
      <c r="A119" s="143" t="s">
        <v>143</v>
      </c>
      <c r="B119" s="4" t="s">
        <v>292</v>
      </c>
      <c r="C119" s="165" t="s">
        <v>224</v>
      </c>
      <c r="D119" s="147"/>
      <c r="E119" s="147">
        <v>144</v>
      </c>
      <c r="F119" s="147"/>
      <c r="G119" s="147"/>
      <c r="H119" s="147"/>
      <c r="I119" s="147"/>
      <c r="J119" s="147"/>
      <c r="K119" s="147"/>
      <c r="L119" s="147"/>
      <c r="M119" s="147"/>
      <c r="N119" s="147"/>
      <c r="O119" s="147"/>
      <c r="P119" s="148"/>
      <c r="Q119" s="157">
        <f>D119+E119+F119+G119+H119+I119+J119+K119+L119+M119+N119+O119+P119</f>
        <v>144</v>
      </c>
      <c r="R119" s="82">
        <f>Q119/COUNTIF(D119:P119,"&gt;0")</f>
        <v>144</v>
      </c>
      <c r="S119" s="144">
        <f>COUNTIF(D119:P119,"&gt;0")</f>
        <v>1</v>
      </c>
    </row>
    <row r="120" spans="1:19">
      <c r="A120" s="143" t="s">
        <v>295</v>
      </c>
      <c r="B120" s="142" t="s">
        <v>239</v>
      </c>
      <c r="C120" s="165" t="s">
        <v>185</v>
      </c>
      <c r="D120" s="147">
        <v>121</v>
      </c>
      <c r="E120" s="147"/>
      <c r="F120" s="147">
        <v>167</v>
      </c>
      <c r="G120" s="147">
        <v>144</v>
      </c>
      <c r="H120" s="147">
        <v>140</v>
      </c>
      <c r="I120" s="147">
        <v>146</v>
      </c>
      <c r="J120" s="147">
        <v>138</v>
      </c>
      <c r="K120" s="147"/>
      <c r="L120" s="147"/>
      <c r="M120" s="147"/>
      <c r="N120" s="147"/>
      <c r="O120" s="147"/>
      <c r="P120" s="148"/>
      <c r="Q120" s="157">
        <f>D120+E120+F120+G120+H120+I120+J120+K120+L120+M120+N120+O120+P120</f>
        <v>856</v>
      </c>
      <c r="R120" s="82">
        <f>Q120/COUNTIF(D120:P120,"&gt;0")</f>
        <v>142.66666666666666</v>
      </c>
      <c r="S120" s="144">
        <f>COUNTIF(D120:P120,"&gt;0")</f>
        <v>6</v>
      </c>
    </row>
    <row r="121" spans="1:19">
      <c r="A121" s="143" t="s">
        <v>296</v>
      </c>
      <c r="B121" s="4" t="s">
        <v>237</v>
      </c>
      <c r="C121" s="165" t="s">
        <v>185</v>
      </c>
      <c r="D121" s="147">
        <v>146</v>
      </c>
      <c r="E121" s="147">
        <v>143</v>
      </c>
      <c r="F121" s="147"/>
      <c r="G121" s="147">
        <v>146</v>
      </c>
      <c r="H121" s="147"/>
      <c r="I121" s="147"/>
      <c r="J121" s="147">
        <v>133</v>
      </c>
      <c r="K121" s="147"/>
      <c r="L121" s="147">
        <v>142</v>
      </c>
      <c r="M121" s="147"/>
      <c r="N121" s="147"/>
      <c r="O121" s="147">
        <v>141</v>
      </c>
      <c r="P121" s="148"/>
      <c r="Q121" s="157">
        <f>D121+E121+F121+G121+H121+I121+J121+K121+L121+M121+N121+O121+P121</f>
        <v>851</v>
      </c>
      <c r="R121" s="82">
        <f>Q121/COUNTIF(D121:P121,"&gt;0")</f>
        <v>141.83333333333334</v>
      </c>
      <c r="S121" s="144">
        <f>COUNTIF(D121:P121,"&gt;0")</f>
        <v>6</v>
      </c>
    </row>
    <row r="122" spans="1:19">
      <c r="A122" s="143" t="s">
        <v>297</v>
      </c>
      <c r="B122" s="4" t="s">
        <v>285</v>
      </c>
      <c r="C122" s="165" t="s">
        <v>240</v>
      </c>
      <c r="D122" s="147"/>
      <c r="E122" s="147">
        <v>130</v>
      </c>
      <c r="F122" s="147"/>
      <c r="G122" s="147"/>
      <c r="H122" s="147"/>
      <c r="I122" s="147"/>
      <c r="J122" s="147"/>
      <c r="K122" s="147"/>
      <c r="L122" s="147">
        <v>143</v>
      </c>
      <c r="M122" s="147">
        <v>134</v>
      </c>
      <c r="N122" s="147"/>
      <c r="O122" s="147">
        <v>160</v>
      </c>
      <c r="P122" s="148"/>
      <c r="Q122" s="157">
        <f>D122+E122+F122+G122+H122+I122+J122+K122+L122+M122+N122+O122+P122</f>
        <v>567</v>
      </c>
      <c r="R122" s="82">
        <f>Q122/COUNTIF(D122:P122,"&gt;0")</f>
        <v>141.75</v>
      </c>
      <c r="S122" s="144">
        <f>COUNTIF(D122:P122,"&gt;0")</f>
        <v>4</v>
      </c>
    </row>
    <row r="123" spans="1:19">
      <c r="A123" s="143" t="s">
        <v>298</v>
      </c>
      <c r="B123" s="142" t="s">
        <v>326</v>
      </c>
      <c r="C123" s="165" t="s">
        <v>226</v>
      </c>
      <c r="D123" s="147"/>
      <c r="E123" s="147"/>
      <c r="F123" s="147">
        <v>137</v>
      </c>
      <c r="G123" s="147">
        <v>152</v>
      </c>
      <c r="H123" s="147">
        <v>130</v>
      </c>
      <c r="I123" s="147"/>
      <c r="J123" s="147">
        <v>143</v>
      </c>
      <c r="K123" s="147"/>
      <c r="L123" s="147"/>
      <c r="M123" s="147"/>
      <c r="N123" s="147">
        <v>149</v>
      </c>
      <c r="O123" s="147"/>
      <c r="P123" s="148">
        <v>131</v>
      </c>
      <c r="Q123" s="157">
        <f>D123+E123+F123+G123+H123+I123+J123+K123+L123+M123+N123+O123+P123</f>
        <v>842</v>
      </c>
      <c r="R123" s="82">
        <f>Q123/COUNTIF(D123:P123,"&gt;0")</f>
        <v>140.33333333333334</v>
      </c>
      <c r="S123" s="144">
        <f>COUNTIF(D123:P123,"&gt;0")</f>
        <v>6</v>
      </c>
    </row>
    <row r="124" spans="1:19">
      <c r="A124" s="143" t="s">
        <v>299</v>
      </c>
      <c r="B124" s="4" t="s">
        <v>325</v>
      </c>
      <c r="C124" s="165" t="s">
        <v>228</v>
      </c>
      <c r="D124" s="147"/>
      <c r="E124" s="147"/>
      <c r="F124" s="147">
        <v>131</v>
      </c>
      <c r="G124" s="147"/>
      <c r="H124" s="147"/>
      <c r="I124" s="147"/>
      <c r="J124" s="147"/>
      <c r="K124" s="147">
        <v>133</v>
      </c>
      <c r="L124" s="147">
        <v>146</v>
      </c>
      <c r="M124" s="147">
        <v>156</v>
      </c>
      <c r="N124" s="147"/>
      <c r="O124" s="147">
        <v>131</v>
      </c>
      <c r="P124" s="148"/>
      <c r="Q124" s="157">
        <f>D124+E124+F124+G124+H124+I124+J124+K124+L124+M124+N124+O124+P124</f>
        <v>697</v>
      </c>
      <c r="R124" s="82">
        <f>Q124/COUNTIF(D124:P124,"&gt;0")</f>
        <v>139.4</v>
      </c>
      <c r="S124" s="144">
        <f>COUNTIF(D124:P124,"&gt;0")</f>
        <v>5</v>
      </c>
    </row>
    <row r="125" spans="1:19">
      <c r="A125" s="143" t="s">
        <v>300</v>
      </c>
      <c r="B125" s="142" t="s">
        <v>204</v>
      </c>
      <c r="C125" s="165" t="s">
        <v>294</v>
      </c>
      <c r="D125" s="147">
        <v>149</v>
      </c>
      <c r="E125" s="147">
        <v>139</v>
      </c>
      <c r="F125" s="147">
        <v>144</v>
      </c>
      <c r="G125" s="147"/>
      <c r="H125" s="147"/>
      <c r="I125" s="147">
        <v>119</v>
      </c>
      <c r="J125" s="147">
        <v>141</v>
      </c>
      <c r="K125" s="147"/>
      <c r="L125" s="147"/>
      <c r="M125" s="147"/>
      <c r="N125" s="147"/>
      <c r="O125" s="147"/>
      <c r="P125" s="148"/>
      <c r="Q125" s="157">
        <f>D125+E125+F125+G125+H125+I125+J125+K125+L125+M125+N125+O125+P125</f>
        <v>692</v>
      </c>
      <c r="R125" s="82">
        <f>Q125/COUNTIF(D125:P125,"&gt;0")</f>
        <v>138.4</v>
      </c>
      <c r="S125" s="144">
        <f>COUNTIF(D125:P125,"&gt;0")</f>
        <v>5</v>
      </c>
    </row>
    <row r="126" spans="1:19">
      <c r="A126" s="143" t="s">
        <v>301</v>
      </c>
      <c r="B126" s="4" t="s">
        <v>205</v>
      </c>
      <c r="C126" s="165" t="s">
        <v>228</v>
      </c>
      <c r="D126" s="147">
        <v>87</v>
      </c>
      <c r="E126" s="147">
        <v>125</v>
      </c>
      <c r="F126" s="147"/>
      <c r="G126" s="147">
        <v>118</v>
      </c>
      <c r="H126" s="147">
        <v>124</v>
      </c>
      <c r="I126" s="147">
        <v>150</v>
      </c>
      <c r="J126" s="147">
        <v>139</v>
      </c>
      <c r="K126" s="147">
        <v>165</v>
      </c>
      <c r="L126" s="147">
        <v>158</v>
      </c>
      <c r="M126" s="147">
        <v>181</v>
      </c>
      <c r="N126" s="147">
        <v>125</v>
      </c>
      <c r="O126" s="147">
        <v>145</v>
      </c>
      <c r="P126" s="148"/>
      <c r="Q126" s="157">
        <f>D126+E126+F126+G126+H126+I126+J126+K126+L126+M126+N126+O126+P126</f>
        <v>1517</v>
      </c>
      <c r="R126" s="82">
        <f>Q126/COUNTIF(D126:P126,"&gt;0")</f>
        <v>137.90909090909091</v>
      </c>
      <c r="S126" s="144">
        <f>COUNTIF(D126:P126,"&gt;0")</f>
        <v>11</v>
      </c>
    </row>
    <row r="127" spans="1:19">
      <c r="A127" s="143" t="s">
        <v>302</v>
      </c>
      <c r="B127" s="4" t="s">
        <v>281</v>
      </c>
      <c r="C127" s="165" t="s">
        <v>294</v>
      </c>
      <c r="D127" s="147"/>
      <c r="E127" s="147">
        <v>136</v>
      </c>
      <c r="F127" s="147">
        <v>134</v>
      </c>
      <c r="G127" s="147">
        <v>151</v>
      </c>
      <c r="H127" s="147">
        <v>128</v>
      </c>
      <c r="I127" s="147">
        <v>109</v>
      </c>
      <c r="J127" s="147"/>
      <c r="K127" s="147">
        <v>144</v>
      </c>
      <c r="L127" s="147">
        <v>134</v>
      </c>
      <c r="M127" s="147"/>
      <c r="N127" s="147">
        <v>141</v>
      </c>
      <c r="O127" s="147"/>
      <c r="P127" s="148">
        <v>157</v>
      </c>
      <c r="Q127" s="157">
        <f>D127+E127+F127+G127+H127+I127+J127+K127+L127+M127+N127+O127+P127</f>
        <v>1234</v>
      </c>
      <c r="R127" s="82">
        <f>Q127/COUNTIF(D127:P127,"&gt;0")</f>
        <v>137.11111111111111</v>
      </c>
      <c r="S127" s="144">
        <f>COUNTIF(D127:P127,"&gt;0")</f>
        <v>9</v>
      </c>
    </row>
    <row r="128" spans="1:19">
      <c r="A128" s="143" t="s">
        <v>303</v>
      </c>
      <c r="B128" s="4" t="s">
        <v>208</v>
      </c>
      <c r="C128" s="165" t="s">
        <v>228</v>
      </c>
      <c r="D128" s="147">
        <v>134</v>
      </c>
      <c r="E128" s="149"/>
      <c r="F128" s="147">
        <v>137</v>
      </c>
      <c r="G128" s="147">
        <v>135</v>
      </c>
      <c r="H128" s="147"/>
      <c r="I128" s="147">
        <v>137</v>
      </c>
      <c r="J128" s="147">
        <v>157</v>
      </c>
      <c r="K128" s="147">
        <v>136</v>
      </c>
      <c r="L128" s="147">
        <v>134</v>
      </c>
      <c r="M128" s="147">
        <v>140</v>
      </c>
      <c r="N128" s="149">
        <v>131</v>
      </c>
      <c r="O128" s="147">
        <v>130</v>
      </c>
      <c r="P128" s="148"/>
      <c r="Q128" s="157">
        <f>D128+E128+F128+G128+H128+I128+J128+K128+L128+M128+N128+O128+P128</f>
        <v>1371</v>
      </c>
      <c r="R128" s="82">
        <f>Q128/COUNTIF(D128:P128,"&gt;0")</f>
        <v>137.1</v>
      </c>
      <c r="S128" s="144">
        <f>COUNTIF(D128:P128,"&gt;0")</f>
        <v>10</v>
      </c>
    </row>
    <row r="129" spans="1:19">
      <c r="A129" s="143" t="s">
        <v>304</v>
      </c>
      <c r="B129" s="142" t="s">
        <v>328</v>
      </c>
      <c r="C129" s="165" t="s">
        <v>294</v>
      </c>
      <c r="D129" s="147"/>
      <c r="E129" s="147"/>
      <c r="F129" s="147"/>
      <c r="G129" s="147">
        <v>131</v>
      </c>
      <c r="H129" s="147"/>
      <c r="I129" s="147"/>
      <c r="J129" s="147"/>
      <c r="K129" s="147">
        <v>146</v>
      </c>
      <c r="L129" s="147">
        <v>131</v>
      </c>
      <c r="M129" s="147"/>
      <c r="N129" s="147">
        <v>133</v>
      </c>
      <c r="O129" s="147"/>
      <c r="P129" s="148"/>
      <c r="Q129" s="157">
        <f>D129+E129+F129+G129+H129+I129+J129+K129+L129+M129+N129+O129+P129</f>
        <v>541</v>
      </c>
      <c r="R129" s="82">
        <f>Q129/COUNTIF(D129:P129,"&gt;0")</f>
        <v>135.25</v>
      </c>
      <c r="S129" s="144">
        <f>COUNTIF(D129:P129,"&gt;0")</f>
        <v>4</v>
      </c>
    </row>
    <row r="130" spans="1:19">
      <c r="A130" s="143" t="s">
        <v>305</v>
      </c>
      <c r="B130" s="4" t="s">
        <v>315</v>
      </c>
      <c r="C130" s="165" t="s">
        <v>81</v>
      </c>
      <c r="D130" s="147"/>
      <c r="E130" s="147">
        <v>136</v>
      </c>
      <c r="F130" s="147"/>
      <c r="G130" s="147"/>
      <c r="H130" s="147"/>
      <c r="I130" s="147"/>
      <c r="J130" s="147">
        <v>125</v>
      </c>
      <c r="K130" s="147"/>
      <c r="L130" s="147">
        <v>138</v>
      </c>
      <c r="M130" s="147"/>
      <c r="N130" s="147"/>
      <c r="O130" s="147"/>
      <c r="P130" s="148"/>
      <c r="Q130" s="157">
        <f>D130+E130+F130+G130+H130+I130+J130+K130+L130+M130+N130+O130+P130</f>
        <v>399</v>
      </c>
      <c r="R130" s="82">
        <f>Q130/COUNTIF(D130:P130,"&gt;0")</f>
        <v>133</v>
      </c>
      <c r="S130" s="144">
        <f>COUNTIF(D130:P130,"&gt;0")</f>
        <v>3</v>
      </c>
    </row>
    <row r="131" spans="1:19">
      <c r="A131" s="143" t="s">
        <v>321</v>
      </c>
      <c r="B131" s="4" t="s">
        <v>283</v>
      </c>
      <c r="C131" s="165" t="s">
        <v>240</v>
      </c>
      <c r="D131" s="147"/>
      <c r="E131" s="147">
        <v>135</v>
      </c>
      <c r="F131" s="147">
        <v>130</v>
      </c>
      <c r="G131" s="147">
        <v>114</v>
      </c>
      <c r="H131" s="147">
        <v>153</v>
      </c>
      <c r="I131" s="147"/>
      <c r="J131" s="147">
        <v>120</v>
      </c>
      <c r="K131" s="147"/>
      <c r="L131" s="147"/>
      <c r="M131" s="147"/>
      <c r="N131" s="147"/>
      <c r="O131" s="147">
        <v>121</v>
      </c>
      <c r="P131" s="148"/>
      <c r="Q131" s="157">
        <f>D131+E131+F131+G131+H131+I131+J131+K131+L131+M131+N131+O131+P131</f>
        <v>773</v>
      </c>
      <c r="R131" s="82">
        <f>Q131/COUNTIF(D131:P131,"&gt;0")</f>
        <v>128.83333333333334</v>
      </c>
      <c r="S131" s="144">
        <f>COUNTIF(D131:P131,"&gt;0")</f>
        <v>6</v>
      </c>
    </row>
    <row r="132" spans="1:19">
      <c r="A132" s="143" t="s">
        <v>145</v>
      </c>
      <c r="B132" s="142" t="s">
        <v>289</v>
      </c>
      <c r="C132" s="165" t="s">
        <v>247</v>
      </c>
      <c r="D132" s="147"/>
      <c r="E132" s="147">
        <v>111</v>
      </c>
      <c r="F132" s="147">
        <v>124</v>
      </c>
      <c r="G132" s="147">
        <v>127</v>
      </c>
      <c r="H132" s="147">
        <v>96</v>
      </c>
      <c r="I132" s="147">
        <v>157</v>
      </c>
      <c r="J132" s="147"/>
      <c r="K132" s="147"/>
      <c r="L132" s="147">
        <v>127</v>
      </c>
      <c r="M132" s="147"/>
      <c r="N132" s="147"/>
      <c r="O132" s="147"/>
      <c r="P132" s="148">
        <v>126</v>
      </c>
      <c r="Q132" s="157">
        <f>D132+E132+F132+G132+H132+I132+J132+K132+L132+M132+N132+O132+P132</f>
        <v>868</v>
      </c>
      <c r="R132" s="82">
        <f>Q132/COUNTIF(D132:P132,"&gt;0")</f>
        <v>124</v>
      </c>
      <c r="S132" s="144">
        <f>COUNTIF(D132:P132,"&gt;0")</f>
        <v>7</v>
      </c>
    </row>
    <row r="133" spans="1:19">
      <c r="A133" s="143" t="s">
        <v>146</v>
      </c>
      <c r="B133" s="4" t="s">
        <v>282</v>
      </c>
      <c r="C133" s="165" t="s">
        <v>294</v>
      </c>
      <c r="D133" s="147"/>
      <c r="E133" s="147">
        <v>118</v>
      </c>
      <c r="F133" s="147"/>
      <c r="G133" s="147">
        <v>111</v>
      </c>
      <c r="H133" s="147"/>
      <c r="I133" s="147">
        <v>142</v>
      </c>
      <c r="J133" s="147"/>
      <c r="K133" s="147"/>
      <c r="L133" s="147"/>
      <c r="M133" s="147"/>
      <c r="N133" s="147"/>
      <c r="O133" s="147"/>
      <c r="P133" s="148"/>
      <c r="Q133" s="157">
        <f>D133+E133+F133+G133+H133+I133+J133+K133+L133+M133+N133+O133+P133</f>
        <v>371</v>
      </c>
      <c r="R133" s="82">
        <f>Q133/COUNTIF(D133:P133,"&gt;0")</f>
        <v>123.66666666666667</v>
      </c>
      <c r="S133" s="144">
        <f>COUNTIF(D133:P133,"&gt;0")</f>
        <v>3</v>
      </c>
    </row>
    <row r="134" spans="1:19">
      <c r="A134" s="143" t="s">
        <v>147</v>
      </c>
      <c r="B134" s="4" t="s">
        <v>339</v>
      </c>
      <c r="C134" s="165" t="s">
        <v>228</v>
      </c>
      <c r="D134" s="147"/>
      <c r="E134" s="147"/>
      <c r="F134" s="147"/>
      <c r="G134" s="147"/>
      <c r="H134" s="147"/>
      <c r="I134" s="147"/>
      <c r="J134" s="147"/>
      <c r="K134" s="147"/>
      <c r="L134" s="147"/>
      <c r="M134" s="147"/>
      <c r="N134" s="147">
        <v>123</v>
      </c>
      <c r="O134" s="147"/>
      <c r="P134" s="148">
        <v>112</v>
      </c>
      <c r="Q134" s="157">
        <f>D134+E134+F134+G134+H134+I134+J134+K134+L134+M134+N134+O134+P134</f>
        <v>235</v>
      </c>
      <c r="R134" s="82">
        <f>Q134/COUNTIF(D134:P134,"&gt;0")</f>
        <v>117.5</v>
      </c>
      <c r="S134" s="144">
        <f>COUNTIF(D134:P134,"&gt;0")</f>
        <v>2</v>
      </c>
    </row>
    <row r="135" spans="1:19">
      <c r="A135" s="143" t="s">
        <v>148</v>
      </c>
      <c r="B135" s="4" t="s">
        <v>207</v>
      </c>
      <c r="C135" s="165" t="s">
        <v>228</v>
      </c>
      <c r="D135" s="147">
        <v>113</v>
      </c>
      <c r="E135" s="149">
        <v>113</v>
      </c>
      <c r="F135" s="147"/>
      <c r="G135" s="147"/>
      <c r="H135" s="147"/>
      <c r="I135" s="147"/>
      <c r="J135" s="147"/>
      <c r="K135" s="149"/>
      <c r="L135" s="147"/>
      <c r="M135" s="147"/>
      <c r="N135" s="147">
        <v>89</v>
      </c>
      <c r="O135" s="147"/>
      <c r="P135" s="148"/>
      <c r="Q135" s="157">
        <f>D135+E135+F135+G135+H135+I135+J135+K135+L135+M135+N135+O135+P135</f>
        <v>315</v>
      </c>
      <c r="R135" s="82">
        <f>Q135/COUNTIF(D135:P135,"&gt;0")</f>
        <v>105</v>
      </c>
      <c r="S135" s="144">
        <f>COUNTIF(D135:P135,"&gt;0")</f>
        <v>3</v>
      </c>
    </row>
    <row r="136" spans="1:19">
      <c r="A136" s="143" t="s">
        <v>149</v>
      </c>
      <c r="B136" s="4" t="s">
        <v>324</v>
      </c>
      <c r="C136" s="165" t="s">
        <v>228</v>
      </c>
      <c r="D136" s="147"/>
      <c r="E136" s="147"/>
      <c r="F136" s="147">
        <v>91</v>
      </c>
      <c r="G136" s="147"/>
      <c r="H136" s="147"/>
      <c r="I136" s="147"/>
      <c r="J136" s="147"/>
      <c r="K136" s="147"/>
      <c r="L136" s="147"/>
      <c r="M136" s="147"/>
      <c r="N136" s="147"/>
      <c r="O136" s="147"/>
      <c r="P136" s="148"/>
      <c r="Q136" s="157">
        <f>D136+E136+F136+G136+H136+I136+J136+K136+L136+M136+N136+O136+P136</f>
        <v>91</v>
      </c>
      <c r="R136" s="82">
        <f>Q136/COUNTIF(D136:P136,"&gt;0")</f>
        <v>91</v>
      </c>
      <c r="S136" s="144">
        <f>COUNTIF(D136:P136,"&gt;0")</f>
        <v>1</v>
      </c>
    </row>
    <row r="137" spans="1:19">
      <c r="A137" s="143" t="s">
        <v>150</v>
      </c>
      <c r="B137" s="4"/>
      <c r="C137" s="165"/>
      <c r="D137" s="147"/>
      <c r="E137" s="147"/>
      <c r="F137" s="147"/>
      <c r="G137" s="147"/>
      <c r="H137" s="147"/>
      <c r="I137" s="147"/>
      <c r="J137" s="147"/>
      <c r="K137" s="147"/>
      <c r="L137" s="147"/>
      <c r="M137" s="147"/>
      <c r="N137" s="147"/>
      <c r="O137" s="147"/>
      <c r="P137" s="148"/>
      <c r="Q137" s="157">
        <f t="shared" ref="Q137:Q145" si="0">D137+E137+F137+G137+H137+I137+J137+K137+L137+M137+N137+O137+P137</f>
        <v>0</v>
      </c>
      <c r="R137" s="82" t="e">
        <f t="shared" ref="R137:R145" si="1">Q137/COUNTIF(D137:P137,"&gt;0")</f>
        <v>#DIV/0!</v>
      </c>
      <c r="S137" s="144">
        <f t="shared" ref="S137:S145" si="2">COUNTIF(D137:P137,"&gt;0")</f>
        <v>0</v>
      </c>
    </row>
    <row r="138" spans="1:19">
      <c r="A138" s="143" t="s">
        <v>151</v>
      </c>
      <c r="B138" s="4"/>
      <c r="C138" s="165"/>
      <c r="D138" s="147"/>
      <c r="E138" s="147"/>
      <c r="F138" s="147"/>
      <c r="G138" s="147"/>
      <c r="H138" s="147"/>
      <c r="I138" s="147"/>
      <c r="J138" s="147"/>
      <c r="K138" s="147"/>
      <c r="L138" s="147"/>
      <c r="M138" s="147"/>
      <c r="N138" s="147"/>
      <c r="O138" s="147"/>
      <c r="P138" s="148"/>
      <c r="Q138" s="157">
        <f t="shared" si="0"/>
        <v>0</v>
      </c>
      <c r="R138" s="82" t="e">
        <f t="shared" si="1"/>
        <v>#DIV/0!</v>
      </c>
      <c r="S138" s="144">
        <f t="shared" si="2"/>
        <v>0</v>
      </c>
    </row>
    <row r="139" spans="1:19">
      <c r="A139" s="143" t="s">
        <v>153</v>
      </c>
      <c r="B139" s="4"/>
      <c r="C139" s="165"/>
      <c r="D139" s="147"/>
      <c r="E139" s="147"/>
      <c r="F139" s="147"/>
      <c r="G139" s="147"/>
      <c r="H139" s="147"/>
      <c r="I139" s="147"/>
      <c r="J139" s="147"/>
      <c r="K139" s="147"/>
      <c r="L139" s="147"/>
      <c r="M139" s="147"/>
      <c r="N139" s="147"/>
      <c r="O139" s="147"/>
      <c r="P139" s="148"/>
      <c r="Q139" s="157">
        <f t="shared" si="0"/>
        <v>0</v>
      </c>
      <c r="R139" s="82" t="e">
        <f t="shared" si="1"/>
        <v>#DIV/0!</v>
      </c>
      <c r="S139" s="144">
        <f t="shared" si="2"/>
        <v>0</v>
      </c>
    </row>
    <row r="140" spans="1:19">
      <c r="A140" s="143" t="s">
        <v>154</v>
      </c>
      <c r="B140" s="4"/>
      <c r="C140" s="165"/>
      <c r="D140" s="147"/>
      <c r="E140" s="147"/>
      <c r="F140" s="147"/>
      <c r="G140" s="147"/>
      <c r="H140" s="147"/>
      <c r="I140" s="147"/>
      <c r="J140" s="147"/>
      <c r="K140" s="147"/>
      <c r="L140" s="147"/>
      <c r="M140" s="147"/>
      <c r="N140" s="147"/>
      <c r="O140" s="147"/>
      <c r="P140" s="148"/>
      <c r="Q140" s="157">
        <f t="shared" si="0"/>
        <v>0</v>
      </c>
      <c r="R140" s="82" t="e">
        <f t="shared" si="1"/>
        <v>#DIV/0!</v>
      </c>
      <c r="S140" s="144">
        <f t="shared" si="2"/>
        <v>0</v>
      </c>
    </row>
    <row r="141" spans="1:19">
      <c r="A141" s="143" t="s">
        <v>155</v>
      </c>
      <c r="B141" s="4"/>
      <c r="C141" s="165"/>
      <c r="D141" s="147"/>
      <c r="E141" s="147"/>
      <c r="F141" s="147"/>
      <c r="G141" s="147"/>
      <c r="H141" s="147"/>
      <c r="I141" s="147"/>
      <c r="J141" s="147"/>
      <c r="K141" s="147"/>
      <c r="L141" s="147"/>
      <c r="M141" s="147"/>
      <c r="N141" s="147"/>
      <c r="O141" s="147"/>
      <c r="P141" s="148"/>
      <c r="Q141" s="157">
        <f t="shared" si="0"/>
        <v>0</v>
      </c>
      <c r="R141" s="82" t="e">
        <f t="shared" si="1"/>
        <v>#DIV/0!</v>
      </c>
      <c r="S141" s="144">
        <f t="shared" si="2"/>
        <v>0</v>
      </c>
    </row>
    <row r="142" spans="1:19">
      <c r="A142" s="143" t="s">
        <v>156</v>
      </c>
      <c r="B142" s="4"/>
      <c r="C142" s="165"/>
      <c r="D142" s="147"/>
      <c r="E142" s="147"/>
      <c r="F142" s="147"/>
      <c r="G142" s="147"/>
      <c r="H142" s="147"/>
      <c r="I142" s="147"/>
      <c r="J142" s="147"/>
      <c r="K142" s="147"/>
      <c r="L142" s="147"/>
      <c r="M142" s="147"/>
      <c r="N142" s="147"/>
      <c r="O142" s="147"/>
      <c r="P142" s="148"/>
      <c r="Q142" s="157">
        <f t="shared" si="0"/>
        <v>0</v>
      </c>
      <c r="R142" s="82" t="e">
        <f t="shared" si="1"/>
        <v>#DIV/0!</v>
      </c>
      <c r="S142" s="144">
        <f t="shared" si="2"/>
        <v>0</v>
      </c>
    </row>
    <row r="143" spans="1:19">
      <c r="A143" s="143" t="s">
        <v>157</v>
      </c>
      <c r="B143" s="4"/>
      <c r="C143" s="165"/>
      <c r="D143" s="147"/>
      <c r="E143" s="147"/>
      <c r="F143" s="147"/>
      <c r="G143" s="147"/>
      <c r="H143" s="147"/>
      <c r="I143" s="147"/>
      <c r="J143" s="147"/>
      <c r="K143" s="147"/>
      <c r="L143" s="147"/>
      <c r="M143" s="147"/>
      <c r="N143" s="147"/>
      <c r="O143" s="147"/>
      <c r="P143" s="148"/>
      <c r="Q143" s="157">
        <f t="shared" si="0"/>
        <v>0</v>
      </c>
      <c r="R143" s="82" t="e">
        <f t="shared" si="1"/>
        <v>#DIV/0!</v>
      </c>
      <c r="S143" s="144">
        <f t="shared" si="2"/>
        <v>0</v>
      </c>
    </row>
    <row r="144" spans="1:19">
      <c r="A144" s="143" t="s">
        <v>158</v>
      </c>
      <c r="B144" s="4"/>
      <c r="C144" s="165"/>
      <c r="D144" s="147"/>
      <c r="E144" s="147"/>
      <c r="F144" s="147"/>
      <c r="G144" s="147"/>
      <c r="H144" s="147"/>
      <c r="I144" s="147"/>
      <c r="J144" s="147"/>
      <c r="K144" s="147"/>
      <c r="L144" s="147"/>
      <c r="M144" s="147"/>
      <c r="N144" s="147"/>
      <c r="O144" s="147"/>
      <c r="P144" s="148"/>
      <c r="Q144" s="157">
        <f t="shared" si="0"/>
        <v>0</v>
      </c>
      <c r="R144" s="82" t="e">
        <f t="shared" si="1"/>
        <v>#DIV/0!</v>
      </c>
      <c r="S144" s="144">
        <f t="shared" si="2"/>
        <v>0</v>
      </c>
    </row>
    <row r="145" spans="1:19">
      <c r="A145" s="143" t="s">
        <v>159</v>
      </c>
      <c r="B145" s="4"/>
      <c r="C145" s="165"/>
      <c r="D145" s="147"/>
      <c r="E145" s="147"/>
      <c r="F145" s="147"/>
      <c r="G145" s="147"/>
      <c r="H145" s="147"/>
      <c r="I145" s="147"/>
      <c r="J145" s="147"/>
      <c r="K145" s="147"/>
      <c r="L145" s="147"/>
      <c r="M145" s="147"/>
      <c r="N145" s="147"/>
      <c r="O145" s="147"/>
      <c r="P145" s="148"/>
      <c r="Q145" s="157">
        <f t="shared" si="0"/>
        <v>0</v>
      </c>
      <c r="R145" s="82" t="e">
        <f t="shared" si="1"/>
        <v>#DIV/0!</v>
      </c>
      <c r="S145" s="144">
        <f t="shared" si="2"/>
        <v>0</v>
      </c>
    </row>
    <row r="158" spans="1:19" ht="15.6">
      <c r="S158" s="99"/>
    </row>
    <row r="172" spans="19:19" ht="15.6">
      <c r="S172" s="99"/>
    </row>
    <row r="186" spans="19:19" ht="15.6">
      <c r="S186" s="99"/>
    </row>
    <row r="200" spans="19:19" ht="15.6">
      <c r="S200" s="99"/>
    </row>
  </sheetData>
  <sortState ref="B6:S136">
    <sortCondition descending="1" ref="R6:R136"/>
    <sortCondition descending="1" ref="S6:S136"/>
  </sortState>
  <mergeCells count="1">
    <mergeCell ref="B2:Q2"/>
  </mergeCells>
  <pageMargins left="0" right="0" top="0.19685039370078741" bottom="0.19685039370078741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V206"/>
  <sheetViews>
    <sheetView topLeftCell="A115" zoomScale="80" zoomScaleNormal="80" zoomScaleSheetLayoutView="100" workbookViewId="0">
      <selection activeCell="S84" sqref="S84"/>
    </sheetView>
  </sheetViews>
  <sheetFormatPr defaultRowHeight="15.6"/>
  <cols>
    <col min="1" max="1" width="9.109375" customWidth="1"/>
    <col min="2" max="2" width="4.6640625" customWidth="1"/>
    <col min="3" max="3" width="7.109375" style="1" customWidth="1"/>
    <col min="4" max="4" width="5.88671875" customWidth="1"/>
    <col min="5" max="5" width="25" customWidth="1"/>
    <col min="6" max="6" width="8.6640625" customWidth="1"/>
    <col min="7" max="10" width="9.33203125" bestFit="1" customWidth="1"/>
    <col min="11" max="13" width="9.44140625" bestFit="1" customWidth="1"/>
    <col min="14" max="15" width="9.44140625" customWidth="1"/>
    <col min="16" max="16" width="9.44140625" bestFit="1" customWidth="1"/>
    <col min="17" max="18" width="9.33203125" customWidth="1"/>
    <col min="19" max="19" width="11.44140625" customWidth="1"/>
    <col min="20" max="20" width="9.5546875" customWidth="1"/>
    <col min="21" max="21" width="12" customWidth="1"/>
    <col min="22" max="22" width="9.6640625" bestFit="1" customWidth="1"/>
  </cols>
  <sheetData>
    <row r="2" spans="1:22" ht="22.8">
      <c r="E2" s="177" t="s">
        <v>223</v>
      </c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</row>
    <row r="3" spans="1:22" ht="23.4" thickBot="1"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</row>
    <row r="4" spans="1:22" ht="13.2">
      <c r="A4" s="66" t="s">
        <v>16</v>
      </c>
      <c r="C4" s="77" t="s">
        <v>18</v>
      </c>
    </row>
    <row r="5" spans="1:22" ht="30.75" customHeight="1" thickBot="1">
      <c r="A5" s="114" t="s">
        <v>17</v>
      </c>
      <c r="C5" s="79" t="s">
        <v>19</v>
      </c>
      <c r="F5" s="10" t="s">
        <v>0</v>
      </c>
      <c r="G5" s="10" t="s">
        <v>1</v>
      </c>
      <c r="H5" s="10" t="s">
        <v>2</v>
      </c>
      <c r="I5" s="10" t="s">
        <v>3</v>
      </c>
      <c r="J5" s="10" t="s">
        <v>4</v>
      </c>
      <c r="K5" s="10" t="s">
        <v>5</v>
      </c>
      <c r="L5" s="10" t="s">
        <v>6</v>
      </c>
      <c r="M5" s="10" t="s">
        <v>7</v>
      </c>
      <c r="N5" s="10" t="s">
        <v>8</v>
      </c>
      <c r="O5" s="10" t="s">
        <v>11</v>
      </c>
      <c r="P5" s="10" t="s">
        <v>10</v>
      </c>
      <c r="Q5" s="10" t="s">
        <v>13</v>
      </c>
      <c r="R5" s="10" t="s">
        <v>14</v>
      </c>
      <c r="S5" s="1" t="s">
        <v>9</v>
      </c>
      <c r="T5" s="30" t="s">
        <v>12</v>
      </c>
      <c r="U5" s="76" t="s">
        <v>15</v>
      </c>
    </row>
    <row r="6" spans="1:22" ht="15.75" customHeight="1">
      <c r="A6" s="115" t="s">
        <v>23</v>
      </c>
      <c r="B6" s="112"/>
      <c r="C6" s="58" t="s">
        <v>23</v>
      </c>
      <c r="D6" s="180" t="s">
        <v>22</v>
      </c>
      <c r="E6" s="106" t="s">
        <v>248</v>
      </c>
      <c r="F6" s="122">
        <v>164</v>
      </c>
      <c r="G6" s="122">
        <v>156</v>
      </c>
      <c r="H6" s="122">
        <v>181</v>
      </c>
      <c r="I6" s="122">
        <v>173</v>
      </c>
      <c r="J6" s="122">
        <v>175</v>
      </c>
      <c r="K6" s="122"/>
      <c r="L6" s="122">
        <v>165</v>
      </c>
      <c r="M6" s="122">
        <v>190</v>
      </c>
      <c r="N6" s="122">
        <v>176</v>
      </c>
      <c r="O6" s="122">
        <v>194</v>
      </c>
      <c r="P6" s="122">
        <v>145</v>
      </c>
      <c r="Q6" s="122">
        <v>171</v>
      </c>
      <c r="R6" s="125"/>
      <c r="S6" s="17">
        <f>F6+G6+H6+I6+J6+K6+L6+M6+N6+O6+P6+Q6+R6</f>
        <v>1890</v>
      </c>
      <c r="T6" s="81">
        <f>S6/COUNTIF(F6:R6,"&gt;0")</f>
        <v>171.81818181818181</v>
      </c>
      <c r="U6">
        <f t="shared" ref="U6:U18" si="0">COUNTIF(F6:R6,"&gt;0")</f>
        <v>11</v>
      </c>
    </row>
    <row r="7" spans="1:22">
      <c r="A7" s="116" t="s">
        <v>24</v>
      </c>
      <c r="B7" s="113"/>
      <c r="C7" s="22" t="s">
        <v>24</v>
      </c>
      <c r="D7" s="182"/>
      <c r="E7" s="107" t="s">
        <v>249</v>
      </c>
      <c r="F7" s="104">
        <v>187</v>
      </c>
      <c r="G7" s="104">
        <v>178</v>
      </c>
      <c r="H7" s="104">
        <v>193</v>
      </c>
      <c r="I7" s="104">
        <v>157</v>
      </c>
      <c r="J7" s="104">
        <v>178</v>
      </c>
      <c r="K7" s="104">
        <v>190</v>
      </c>
      <c r="L7" s="104">
        <v>197</v>
      </c>
      <c r="M7" s="104">
        <v>184</v>
      </c>
      <c r="N7" s="104">
        <v>172</v>
      </c>
      <c r="O7" s="104">
        <v>208</v>
      </c>
      <c r="P7" s="104">
        <v>195</v>
      </c>
      <c r="Q7" s="104">
        <v>207</v>
      </c>
      <c r="R7" s="126">
        <v>173</v>
      </c>
      <c r="S7" s="18">
        <f t="shared" ref="S7:S18" si="1">F7+G7+H7+I7+J7+K7+L7+M7+N7+O7+P7+Q7+R7</f>
        <v>2419</v>
      </c>
      <c r="T7" s="82">
        <f>S7/COUNTIF(F7:R7,"&gt;0")</f>
        <v>186.07692307692307</v>
      </c>
      <c r="U7">
        <f t="shared" si="0"/>
        <v>13</v>
      </c>
    </row>
    <row r="8" spans="1:22">
      <c r="A8" s="116" t="s">
        <v>25</v>
      </c>
      <c r="B8" s="113"/>
      <c r="C8" s="22" t="s">
        <v>25</v>
      </c>
      <c r="D8" s="182"/>
      <c r="E8" s="107" t="s">
        <v>250</v>
      </c>
      <c r="F8" s="104">
        <v>148</v>
      </c>
      <c r="G8" s="104"/>
      <c r="H8" s="104"/>
      <c r="I8" s="104">
        <v>154</v>
      </c>
      <c r="J8" s="104"/>
      <c r="K8" s="104">
        <v>164</v>
      </c>
      <c r="L8" s="104">
        <v>149</v>
      </c>
      <c r="M8" s="104"/>
      <c r="N8" s="104"/>
      <c r="O8" s="104"/>
      <c r="P8" s="104">
        <v>175</v>
      </c>
      <c r="Q8" s="104">
        <v>175</v>
      </c>
      <c r="R8" s="126">
        <v>168</v>
      </c>
      <c r="S8" s="18">
        <f t="shared" si="1"/>
        <v>1133</v>
      </c>
      <c r="T8" s="82">
        <f>S8/COUNTIF(F8:R8,"&gt;0")</f>
        <v>161.85714285714286</v>
      </c>
      <c r="U8">
        <f t="shared" si="0"/>
        <v>7</v>
      </c>
    </row>
    <row r="9" spans="1:22">
      <c r="A9" s="116" t="s">
        <v>26</v>
      </c>
      <c r="B9" s="113"/>
      <c r="C9" s="22" t="s">
        <v>26</v>
      </c>
      <c r="D9" s="182"/>
      <c r="E9" s="107" t="s">
        <v>251</v>
      </c>
      <c r="F9" s="104">
        <v>181</v>
      </c>
      <c r="G9" s="104">
        <v>187</v>
      </c>
      <c r="H9" s="104">
        <v>178</v>
      </c>
      <c r="I9" s="104">
        <v>194</v>
      </c>
      <c r="J9" s="104">
        <v>184</v>
      </c>
      <c r="K9" s="104">
        <v>189</v>
      </c>
      <c r="L9" s="104">
        <v>198</v>
      </c>
      <c r="M9" s="104">
        <v>170</v>
      </c>
      <c r="N9" s="104">
        <v>194</v>
      </c>
      <c r="O9" s="104">
        <v>157</v>
      </c>
      <c r="P9" s="104">
        <v>184</v>
      </c>
      <c r="Q9" s="104">
        <v>174</v>
      </c>
      <c r="R9" s="126">
        <v>169</v>
      </c>
      <c r="S9" s="18">
        <f t="shared" si="1"/>
        <v>2359</v>
      </c>
      <c r="T9" s="82">
        <f t="shared" ref="T9:T17" si="2">S9/COUNTIF(F9:R9,"&gt;0")</f>
        <v>181.46153846153845</v>
      </c>
      <c r="U9">
        <f t="shared" si="0"/>
        <v>13</v>
      </c>
    </row>
    <row r="10" spans="1:22">
      <c r="A10" s="116" t="s">
        <v>27</v>
      </c>
      <c r="B10" s="113"/>
      <c r="C10" s="22" t="s">
        <v>27</v>
      </c>
      <c r="D10" s="182"/>
      <c r="E10" s="107" t="s">
        <v>252</v>
      </c>
      <c r="F10" s="127">
        <v>142</v>
      </c>
      <c r="G10" s="104">
        <v>174</v>
      </c>
      <c r="H10" s="104">
        <v>190</v>
      </c>
      <c r="I10" s="104">
        <v>166</v>
      </c>
      <c r="J10" s="104">
        <v>147</v>
      </c>
      <c r="K10" s="104">
        <v>188</v>
      </c>
      <c r="L10" s="104">
        <v>159</v>
      </c>
      <c r="M10" s="104">
        <v>163</v>
      </c>
      <c r="N10" s="104">
        <v>172</v>
      </c>
      <c r="O10" s="104">
        <v>156</v>
      </c>
      <c r="P10" s="104">
        <v>163</v>
      </c>
      <c r="Q10" s="104"/>
      <c r="R10" s="126">
        <v>153</v>
      </c>
      <c r="S10" s="18">
        <f t="shared" si="1"/>
        <v>1973</v>
      </c>
      <c r="T10" s="82">
        <f t="shared" si="2"/>
        <v>164.41666666666666</v>
      </c>
      <c r="U10">
        <f t="shared" si="0"/>
        <v>12</v>
      </c>
      <c r="V10" s="43"/>
    </row>
    <row r="11" spans="1:22">
      <c r="A11" s="116" t="s">
        <v>28</v>
      </c>
      <c r="B11" s="113"/>
      <c r="C11" s="22" t="s">
        <v>28</v>
      </c>
      <c r="D11" s="182"/>
      <c r="E11" s="108" t="s">
        <v>253</v>
      </c>
      <c r="F11" s="128">
        <v>180</v>
      </c>
      <c r="G11" s="129">
        <v>150</v>
      </c>
      <c r="H11" s="129">
        <v>157</v>
      </c>
      <c r="I11" s="129">
        <v>175</v>
      </c>
      <c r="J11" s="129">
        <v>166</v>
      </c>
      <c r="K11" s="129"/>
      <c r="L11" s="129">
        <v>153</v>
      </c>
      <c r="M11" s="129">
        <v>171</v>
      </c>
      <c r="N11" s="129">
        <v>172</v>
      </c>
      <c r="O11" s="129">
        <v>184</v>
      </c>
      <c r="P11" s="129">
        <v>174</v>
      </c>
      <c r="Q11" s="129">
        <v>183</v>
      </c>
      <c r="R11" s="130">
        <v>151</v>
      </c>
      <c r="S11" s="18">
        <f>F11+G11+H11+I11+J11+K11+L11+M11+N11+O11+P11+Q11+R11</f>
        <v>2016</v>
      </c>
      <c r="T11" s="82">
        <f t="shared" si="2"/>
        <v>168</v>
      </c>
      <c r="U11">
        <f t="shared" si="0"/>
        <v>12</v>
      </c>
      <c r="V11" s="43"/>
    </row>
    <row r="12" spans="1:22">
      <c r="A12" s="116" t="s">
        <v>29</v>
      </c>
      <c r="B12" s="113"/>
      <c r="C12" s="22" t="s">
        <v>29</v>
      </c>
      <c r="D12" s="182"/>
      <c r="E12" s="108" t="s">
        <v>316</v>
      </c>
      <c r="F12" s="129"/>
      <c r="G12" s="129">
        <v>161</v>
      </c>
      <c r="H12" s="129">
        <v>162</v>
      </c>
      <c r="I12" s="131"/>
      <c r="J12" s="129"/>
      <c r="K12" s="129">
        <v>180</v>
      </c>
      <c r="L12" s="129"/>
      <c r="M12" s="129">
        <v>152</v>
      </c>
      <c r="N12" s="129"/>
      <c r="O12" s="129"/>
      <c r="P12" s="129"/>
      <c r="Q12" s="129"/>
      <c r="R12" s="130"/>
      <c r="S12" s="18">
        <f>F12+G12+H12+I12+J12+K12+L12+M12+N12+O12+P12+Q12+R12</f>
        <v>655</v>
      </c>
      <c r="T12" s="82">
        <f t="shared" si="2"/>
        <v>163.75</v>
      </c>
      <c r="U12">
        <f t="shared" si="0"/>
        <v>4</v>
      </c>
      <c r="V12" s="43"/>
    </row>
    <row r="13" spans="1:22">
      <c r="A13" s="116" t="s">
        <v>30</v>
      </c>
      <c r="B13" s="113"/>
      <c r="C13" s="22" t="s">
        <v>30</v>
      </c>
      <c r="D13" s="182"/>
      <c r="E13" s="108" t="s">
        <v>332</v>
      </c>
      <c r="F13" s="132"/>
      <c r="G13" s="132"/>
      <c r="H13" s="132"/>
      <c r="I13" s="132"/>
      <c r="J13" s="132">
        <v>192</v>
      </c>
      <c r="K13" s="132"/>
      <c r="L13" s="132"/>
      <c r="M13" s="132"/>
      <c r="N13" s="132">
        <v>210</v>
      </c>
      <c r="O13" s="132">
        <v>189</v>
      </c>
      <c r="P13" s="132"/>
      <c r="Q13" s="132">
        <v>173</v>
      </c>
      <c r="R13" s="132">
        <v>174</v>
      </c>
      <c r="S13" s="56">
        <f t="shared" si="1"/>
        <v>938</v>
      </c>
      <c r="T13" s="82">
        <f t="shared" si="2"/>
        <v>187.6</v>
      </c>
      <c r="U13">
        <f t="shared" si="0"/>
        <v>5</v>
      </c>
      <c r="V13" s="43"/>
    </row>
    <row r="14" spans="1:22">
      <c r="A14" s="116" t="s">
        <v>31</v>
      </c>
      <c r="B14" s="113"/>
      <c r="C14" s="22" t="s">
        <v>31</v>
      </c>
      <c r="D14" s="182"/>
      <c r="E14" s="109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56">
        <f t="shared" si="1"/>
        <v>0</v>
      </c>
      <c r="T14" s="82" t="e">
        <f t="shared" si="2"/>
        <v>#DIV/0!</v>
      </c>
      <c r="U14">
        <f t="shared" si="0"/>
        <v>0</v>
      </c>
      <c r="V14" s="43"/>
    </row>
    <row r="15" spans="1:22">
      <c r="A15" s="116" t="s">
        <v>32</v>
      </c>
      <c r="B15" s="113"/>
      <c r="C15" s="22" t="s">
        <v>32</v>
      </c>
      <c r="D15" s="182"/>
      <c r="E15" s="109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03">
        <f t="shared" si="1"/>
        <v>0</v>
      </c>
      <c r="T15" s="82" t="e">
        <f t="shared" si="2"/>
        <v>#DIV/0!</v>
      </c>
      <c r="U15">
        <f t="shared" si="0"/>
        <v>0</v>
      </c>
      <c r="V15" s="43"/>
    </row>
    <row r="16" spans="1:22">
      <c r="A16" s="116" t="s">
        <v>33</v>
      </c>
      <c r="B16" s="113"/>
      <c r="C16" s="22" t="s">
        <v>33</v>
      </c>
      <c r="D16" s="182"/>
      <c r="E16" s="111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03">
        <f t="shared" si="1"/>
        <v>0</v>
      </c>
      <c r="T16" s="82" t="e">
        <f t="shared" si="2"/>
        <v>#DIV/0!</v>
      </c>
      <c r="U16">
        <f t="shared" si="0"/>
        <v>0</v>
      </c>
      <c r="V16" s="43"/>
    </row>
    <row r="17" spans="1:22" ht="16.2" thickBot="1">
      <c r="A17" s="117" t="s">
        <v>34</v>
      </c>
      <c r="B17" s="113"/>
      <c r="C17" s="118" t="s">
        <v>34</v>
      </c>
      <c r="D17" s="182"/>
      <c r="E17" s="111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03">
        <f t="shared" si="1"/>
        <v>0</v>
      </c>
      <c r="T17" s="82" t="e">
        <f t="shared" si="2"/>
        <v>#DIV/0!</v>
      </c>
      <c r="U17">
        <f t="shared" si="0"/>
        <v>0</v>
      </c>
      <c r="V17" s="43"/>
    </row>
    <row r="18" spans="1:22" ht="16.2" thickBot="1">
      <c r="A18" s="68"/>
      <c r="B18" s="71"/>
      <c r="C18" s="118"/>
      <c r="D18" s="183"/>
      <c r="E18" s="110" t="s">
        <v>21</v>
      </c>
      <c r="F18" s="134"/>
      <c r="G18" s="134"/>
      <c r="H18" s="134"/>
      <c r="I18" s="134"/>
      <c r="J18" s="134"/>
      <c r="K18" s="134">
        <v>72</v>
      </c>
      <c r="L18" s="134"/>
      <c r="M18" s="134"/>
      <c r="N18" s="134"/>
      <c r="O18" s="134"/>
      <c r="P18" s="134"/>
      <c r="Q18" s="134"/>
      <c r="R18" s="134"/>
      <c r="S18" s="103">
        <f t="shared" si="1"/>
        <v>72</v>
      </c>
      <c r="T18" s="83"/>
      <c r="U18">
        <f t="shared" si="0"/>
        <v>1</v>
      </c>
      <c r="V18" s="43"/>
    </row>
    <row r="19" spans="1:22" ht="16.2" thickBot="1">
      <c r="C19" s="24"/>
      <c r="D19" s="25"/>
      <c r="E19" s="80" t="s">
        <v>20</v>
      </c>
      <c r="F19" s="93">
        <f>SUM(F6:F18)</f>
        <v>1002</v>
      </c>
      <c r="G19" s="93">
        <f t="shared" ref="G19:R19" si="3">SUM(G6:G18)</f>
        <v>1006</v>
      </c>
      <c r="H19" s="93">
        <f t="shared" si="3"/>
        <v>1061</v>
      </c>
      <c r="I19" s="93">
        <f t="shared" si="3"/>
        <v>1019</v>
      </c>
      <c r="J19" s="93">
        <f t="shared" si="3"/>
        <v>1042</v>
      </c>
      <c r="K19" s="93">
        <f t="shared" si="3"/>
        <v>983</v>
      </c>
      <c r="L19" s="93">
        <f t="shared" si="3"/>
        <v>1021</v>
      </c>
      <c r="M19" s="93">
        <f t="shared" si="3"/>
        <v>1030</v>
      </c>
      <c r="N19" s="93">
        <f t="shared" si="3"/>
        <v>1096</v>
      </c>
      <c r="O19" s="93">
        <f t="shared" si="3"/>
        <v>1088</v>
      </c>
      <c r="P19" s="93">
        <f t="shared" si="3"/>
        <v>1036</v>
      </c>
      <c r="Q19" s="93">
        <f t="shared" si="3"/>
        <v>1083</v>
      </c>
      <c r="R19" s="93">
        <f t="shared" si="3"/>
        <v>988</v>
      </c>
      <c r="S19" s="94">
        <f>SUM(F19:R19)</f>
        <v>13455</v>
      </c>
      <c r="T19" s="84"/>
      <c r="U19" s="99"/>
      <c r="V19" s="78"/>
    </row>
    <row r="20" spans="1:22" ht="15.75" customHeight="1">
      <c r="A20" s="66" t="s">
        <v>23</v>
      </c>
      <c r="B20" s="69"/>
      <c r="C20" s="58" t="s">
        <v>35</v>
      </c>
      <c r="D20" s="180" t="s">
        <v>183</v>
      </c>
      <c r="E20" s="2" t="s">
        <v>211</v>
      </c>
      <c r="F20" s="122">
        <v>160</v>
      </c>
      <c r="G20" s="122">
        <v>163</v>
      </c>
      <c r="H20" s="122"/>
      <c r="I20" s="122">
        <v>182</v>
      </c>
      <c r="J20" s="122">
        <v>173</v>
      </c>
      <c r="K20" s="122">
        <v>174</v>
      </c>
      <c r="L20" s="122">
        <v>187</v>
      </c>
      <c r="M20" s="122">
        <v>161</v>
      </c>
      <c r="N20" s="122">
        <v>179</v>
      </c>
      <c r="O20" s="122">
        <v>156</v>
      </c>
      <c r="P20" s="135">
        <v>175</v>
      </c>
      <c r="Q20" s="122">
        <v>177</v>
      </c>
      <c r="R20" s="125">
        <v>192</v>
      </c>
      <c r="S20" s="17">
        <f>F20+G20+H20+I20+J20+K20+L20+M20+N20+O20+P20+Q20+R20</f>
        <v>2079</v>
      </c>
      <c r="T20" s="81">
        <f>S20/COUNTIF(F20:R20,"&gt;0")</f>
        <v>173.25</v>
      </c>
      <c r="U20">
        <f>COUNTIF(F20:R20,"&gt;0")</f>
        <v>12</v>
      </c>
      <c r="V20" s="43"/>
    </row>
    <row r="21" spans="1:22">
      <c r="A21" s="67" t="s">
        <v>24</v>
      </c>
      <c r="B21" s="70"/>
      <c r="C21" s="22" t="s">
        <v>36</v>
      </c>
      <c r="D21" s="182"/>
      <c r="E21" s="4" t="s">
        <v>212</v>
      </c>
      <c r="F21" s="104">
        <v>172</v>
      </c>
      <c r="G21" s="104">
        <v>164</v>
      </c>
      <c r="H21" s="104">
        <v>160</v>
      </c>
      <c r="I21" s="104">
        <v>168</v>
      </c>
      <c r="J21" s="104">
        <v>158</v>
      </c>
      <c r="K21" s="104">
        <v>180</v>
      </c>
      <c r="L21" s="104">
        <v>153</v>
      </c>
      <c r="M21" s="104">
        <v>175</v>
      </c>
      <c r="N21" s="104">
        <v>167</v>
      </c>
      <c r="O21" s="104">
        <v>151</v>
      </c>
      <c r="P21" s="127">
        <v>167</v>
      </c>
      <c r="Q21" s="104">
        <v>164</v>
      </c>
      <c r="R21" s="126">
        <v>188</v>
      </c>
      <c r="S21" s="18">
        <f t="shared" ref="S21:S31" si="4">F21+G21+H21+I21+J21+K21+L21+M21+N21+O21+P21+Q21+R21</f>
        <v>2167</v>
      </c>
      <c r="T21" s="82">
        <f>S21/COUNTIF(F21:R21,"&gt;0")</f>
        <v>166.69230769230768</v>
      </c>
      <c r="U21">
        <f t="shared" ref="U21:U32" si="5">COUNTIF(F21:R21,"&gt;0")</f>
        <v>13</v>
      </c>
      <c r="V21" s="43"/>
    </row>
    <row r="22" spans="1:22">
      <c r="A22" s="67" t="s">
        <v>25</v>
      </c>
      <c r="B22" s="70"/>
      <c r="C22" s="22" t="s">
        <v>37</v>
      </c>
      <c r="D22" s="182"/>
      <c r="E22" s="4" t="s">
        <v>213</v>
      </c>
      <c r="F22" s="104">
        <v>179</v>
      </c>
      <c r="G22" s="104"/>
      <c r="H22" s="104"/>
      <c r="I22" s="104"/>
      <c r="J22" s="104">
        <v>148</v>
      </c>
      <c r="K22" s="104"/>
      <c r="L22" s="104">
        <v>162</v>
      </c>
      <c r="M22" s="104"/>
      <c r="N22" s="104">
        <v>150</v>
      </c>
      <c r="O22" s="104"/>
      <c r="P22" s="127"/>
      <c r="Q22" s="104"/>
      <c r="R22" s="126"/>
      <c r="S22" s="18">
        <f t="shared" si="4"/>
        <v>639</v>
      </c>
      <c r="T22" s="82">
        <f>S22/COUNTIF(F22:R22,"&gt;0")</f>
        <v>159.75</v>
      </c>
      <c r="U22">
        <f t="shared" si="5"/>
        <v>4</v>
      </c>
      <c r="V22" s="43"/>
    </row>
    <row r="23" spans="1:22">
      <c r="A23" s="67" t="s">
        <v>26</v>
      </c>
      <c r="B23" s="70"/>
      <c r="C23" s="22" t="s">
        <v>38</v>
      </c>
      <c r="D23" s="182"/>
      <c r="E23" s="4" t="s">
        <v>214</v>
      </c>
      <c r="F23" s="104">
        <v>183</v>
      </c>
      <c r="G23" s="104">
        <v>181</v>
      </c>
      <c r="H23" s="104">
        <v>185</v>
      </c>
      <c r="I23" s="104">
        <v>163</v>
      </c>
      <c r="J23" s="104">
        <v>172</v>
      </c>
      <c r="K23" s="104">
        <v>186</v>
      </c>
      <c r="L23" s="104"/>
      <c r="M23" s="104">
        <v>177</v>
      </c>
      <c r="N23" s="104">
        <v>175</v>
      </c>
      <c r="O23" s="104">
        <v>191</v>
      </c>
      <c r="P23" s="127">
        <v>172</v>
      </c>
      <c r="Q23" s="104">
        <v>178</v>
      </c>
      <c r="R23" s="126">
        <v>163</v>
      </c>
      <c r="S23" s="18">
        <f t="shared" si="4"/>
        <v>2126</v>
      </c>
      <c r="T23" s="82">
        <f t="shared" ref="T23:T28" si="6">S23/COUNTIF(F23:R23,"&gt;0")</f>
        <v>177.16666666666666</v>
      </c>
      <c r="U23">
        <f t="shared" si="5"/>
        <v>12</v>
      </c>
      <c r="V23" s="43"/>
    </row>
    <row r="24" spans="1:22">
      <c r="A24" s="67" t="s">
        <v>27</v>
      </c>
      <c r="B24" s="70"/>
      <c r="C24" s="22" t="s">
        <v>39</v>
      </c>
      <c r="D24" s="182"/>
      <c r="E24" s="4" t="s">
        <v>215</v>
      </c>
      <c r="F24" s="104">
        <v>171</v>
      </c>
      <c r="G24" s="104">
        <v>163</v>
      </c>
      <c r="H24" s="104">
        <v>189</v>
      </c>
      <c r="I24" s="104">
        <v>174</v>
      </c>
      <c r="J24" s="104">
        <v>168</v>
      </c>
      <c r="K24" s="104">
        <v>178</v>
      </c>
      <c r="L24" s="104">
        <v>167</v>
      </c>
      <c r="M24" s="104">
        <v>189</v>
      </c>
      <c r="N24" s="104">
        <v>169</v>
      </c>
      <c r="O24" s="104">
        <v>158</v>
      </c>
      <c r="P24" s="127">
        <v>168</v>
      </c>
      <c r="Q24" s="104">
        <v>179</v>
      </c>
      <c r="R24" s="126">
        <v>191</v>
      </c>
      <c r="S24" s="18">
        <f t="shared" si="4"/>
        <v>2264</v>
      </c>
      <c r="T24" s="82">
        <f t="shared" si="6"/>
        <v>174.15384615384616</v>
      </c>
      <c r="U24">
        <f t="shared" si="5"/>
        <v>13</v>
      </c>
      <c r="V24" s="43"/>
    </row>
    <row r="25" spans="1:22">
      <c r="A25" s="67" t="s">
        <v>28</v>
      </c>
      <c r="B25" s="70"/>
      <c r="C25" s="22" t="s">
        <v>40</v>
      </c>
      <c r="D25" s="182"/>
      <c r="E25" s="4" t="s">
        <v>216</v>
      </c>
      <c r="F25" s="104">
        <v>163</v>
      </c>
      <c r="G25" s="104">
        <v>170</v>
      </c>
      <c r="H25" s="104">
        <v>173</v>
      </c>
      <c r="I25" s="104">
        <v>170</v>
      </c>
      <c r="J25" s="104">
        <v>168</v>
      </c>
      <c r="K25" s="104">
        <v>165</v>
      </c>
      <c r="L25" s="104">
        <v>156</v>
      </c>
      <c r="M25" s="104">
        <v>179</v>
      </c>
      <c r="N25" s="104">
        <v>162</v>
      </c>
      <c r="O25" s="104">
        <v>166</v>
      </c>
      <c r="P25" s="127">
        <v>162</v>
      </c>
      <c r="Q25" s="104">
        <v>167</v>
      </c>
      <c r="R25" s="126">
        <v>179</v>
      </c>
      <c r="S25" s="18">
        <f t="shared" si="4"/>
        <v>2180</v>
      </c>
      <c r="T25" s="82">
        <f t="shared" si="6"/>
        <v>167.69230769230768</v>
      </c>
      <c r="U25">
        <f t="shared" si="5"/>
        <v>13</v>
      </c>
      <c r="V25" s="43"/>
    </row>
    <row r="26" spans="1:22">
      <c r="A26" s="67" t="s">
        <v>29</v>
      </c>
      <c r="B26" s="70"/>
      <c r="C26" s="22" t="s">
        <v>41</v>
      </c>
      <c r="D26" s="182"/>
      <c r="E26" s="4" t="s">
        <v>306</v>
      </c>
      <c r="F26" s="104"/>
      <c r="G26" s="104">
        <v>196</v>
      </c>
      <c r="H26" s="141">
        <v>215</v>
      </c>
      <c r="I26" s="104">
        <v>181</v>
      </c>
      <c r="J26" s="104"/>
      <c r="K26" s="104">
        <v>165</v>
      </c>
      <c r="L26" s="104">
        <v>163</v>
      </c>
      <c r="M26" s="104">
        <v>185</v>
      </c>
      <c r="N26" s="104"/>
      <c r="O26" s="104">
        <v>163</v>
      </c>
      <c r="P26" s="127">
        <v>198</v>
      </c>
      <c r="Q26" s="104">
        <v>171</v>
      </c>
      <c r="R26" s="126">
        <v>193</v>
      </c>
      <c r="S26" s="18">
        <f t="shared" si="4"/>
        <v>1830</v>
      </c>
      <c r="T26" s="82">
        <f t="shared" si="6"/>
        <v>183</v>
      </c>
      <c r="U26">
        <f t="shared" si="5"/>
        <v>10</v>
      </c>
      <c r="V26" s="43"/>
    </row>
    <row r="27" spans="1:22">
      <c r="A27" s="67" t="s">
        <v>30</v>
      </c>
      <c r="B27" s="70"/>
      <c r="C27" s="22" t="s">
        <v>42</v>
      </c>
      <c r="D27" s="182"/>
      <c r="E27" s="4" t="s">
        <v>268</v>
      </c>
      <c r="F27" s="104"/>
      <c r="G27" s="104"/>
      <c r="H27" s="104">
        <v>151</v>
      </c>
      <c r="I27" s="104"/>
      <c r="J27" s="104"/>
      <c r="K27" s="104"/>
      <c r="L27" s="104"/>
      <c r="M27" s="104"/>
      <c r="N27" s="104"/>
      <c r="O27" s="104"/>
      <c r="P27" s="127"/>
      <c r="Q27" s="104"/>
      <c r="R27" s="126"/>
      <c r="S27" s="18">
        <f t="shared" si="4"/>
        <v>151</v>
      </c>
      <c r="T27" s="82">
        <f t="shared" si="6"/>
        <v>151</v>
      </c>
      <c r="U27">
        <f t="shared" si="5"/>
        <v>1</v>
      </c>
      <c r="V27" s="43"/>
    </row>
    <row r="28" spans="1:22">
      <c r="A28" s="67" t="s">
        <v>31</v>
      </c>
      <c r="B28" s="70"/>
      <c r="C28" s="22" t="s">
        <v>43</v>
      </c>
      <c r="D28" s="182"/>
      <c r="E28" s="27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8"/>
      <c r="Q28" s="129"/>
      <c r="R28" s="130"/>
      <c r="S28" s="18">
        <f t="shared" si="4"/>
        <v>0</v>
      </c>
      <c r="T28" s="82" t="e">
        <f t="shared" si="6"/>
        <v>#DIV/0!</v>
      </c>
      <c r="U28">
        <f t="shared" si="5"/>
        <v>0</v>
      </c>
      <c r="V28" s="43"/>
    </row>
    <row r="29" spans="1:22">
      <c r="A29" s="67" t="s">
        <v>32</v>
      </c>
      <c r="B29" s="70"/>
      <c r="C29" s="22" t="s">
        <v>44</v>
      </c>
      <c r="D29" s="182"/>
      <c r="E29" s="52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8"/>
      <c r="Q29" s="129"/>
      <c r="R29" s="130"/>
      <c r="S29" s="18">
        <f t="shared" si="4"/>
        <v>0</v>
      </c>
      <c r="T29" s="82"/>
      <c r="U29">
        <f t="shared" si="5"/>
        <v>0</v>
      </c>
      <c r="V29" s="43"/>
    </row>
    <row r="30" spans="1:22">
      <c r="A30" s="67" t="s">
        <v>33</v>
      </c>
      <c r="B30" s="70"/>
      <c r="C30" s="22" t="s">
        <v>45</v>
      </c>
      <c r="D30" s="182"/>
      <c r="E30" s="23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8"/>
      <c r="Q30" s="129"/>
      <c r="R30" s="130"/>
      <c r="S30" s="18">
        <f t="shared" si="4"/>
        <v>0</v>
      </c>
      <c r="T30" s="82"/>
      <c r="U30">
        <f t="shared" si="5"/>
        <v>0</v>
      </c>
      <c r="V30" s="43"/>
    </row>
    <row r="31" spans="1:22" ht="16.2" thickBot="1">
      <c r="A31" s="68">
        <v>12</v>
      </c>
      <c r="B31" s="70"/>
      <c r="C31" s="118" t="s">
        <v>47</v>
      </c>
      <c r="D31" s="182"/>
      <c r="E31" s="52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8"/>
      <c r="Q31" s="129"/>
      <c r="R31" s="130"/>
      <c r="S31" s="18">
        <f t="shared" si="4"/>
        <v>0</v>
      </c>
      <c r="T31" s="82"/>
      <c r="U31">
        <f t="shared" si="5"/>
        <v>0</v>
      </c>
      <c r="V31" s="43"/>
    </row>
    <row r="32" spans="1:22" ht="16.2" thickBot="1">
      <c r="A32" s="68"/>
      <c r="B32" s="71"/>
      <c r="C32" s="118"/>
      <c r="D32" s="183"/>
      <c r="E32" s="57" t="s">
        <v>21</v>
      </c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7"/>
      <c r="Q32" s="136"/>
      <c r="R32" s="136"/>
      <c r="S32" s="19">
        <f>F32+G32+H32+I32+J32+K32+L32+M32+N32+O32+P32+Q32+R32</f>
        <v>0</v>
      </c>
      <c r="T32" s="86"/>
      <c r="U32">
        <f t="shared" si="5"/>
        <v>0</v>
      </c>
      <c r="V32" s="43"/>
    </row>
    <row r="33" spans="1:22" ht="16.2" thickBot="1">
      <c r="C33" s="22"/>
      <c r="D33" s="21"/>
      <c r="E33" s="80" t="s">
        <v>20</v>
      </c>
      <c r="F33" s="95">
        <f>SUM(F20:F32)</f>
        <v>1028</v>
      </c>
      <c r="G33" s="95">
        <f t="shared" ref="G33:P33" si="7">SUM(G20:G32)</f>
        <v>1037</v>
      </c>
      <c r="H33" s="95">
        <f t="shared" si="7"/>
        <v>1073</v>
      </c>
      <c r="I33" s="95">
        <f t="shared" si="7"/>
        <v>1038</v>
      </c>
      <c r="J33" s="95">
        <f t="shared" si="7"/>
        <v>987</v>
      </c>
      <c r="K33" s="95">
        <f t="shared" si="7"/>
        <v>1048</v>
      </c>
      <c r="L33" s="95">
        <f t="shared" si="7"/>
        <v>988</v>
      </c>
      <c r="M33" s="95">
        <f t="shared" si="7"/>
        <v>1066</v>
      </c>
      <c r="N33" s="95">
        <f t="shared" si="7"/>
        <v>1002</v>
      </c>
      <c r="O33" s="95">
        <f t="shared" si="7"/>
        <v>985</v>
      </c>
      <c r="P33" s="95">
        <f t="shared" si="7"/>
        <v>1042</v>
      </c>
      <c r="Q33" s="95">
        <f>SUM(Q20:Q32)</f>
        <v>1036</v>
      </c>
      <c r="R33" s="95">
        <f>SUM(R20:R32)</f>
        <v>1106</v>
      </c>
      <c r="S33" s="96">
        <f>SUM(F33:R33)</f>
        <v>13436</v>
      </c>
      <c r="T33" s="85"/>
      <c r="U33" s="99"/>
      <c r="V33" s="78"/>
    </row>
    <row r="34" spans="1:22" ht="15.75" customHeight="1">
      <c r="A34" s="66" t="s">
        <v>23</v>
      </c>
      <c r="B34" s="69"/>
      <c r="C34" s="58" t="s">
        <v>48</v>
      </c>
      <c r="D34" s="180" t="s">
        <v>46</v>
      </c>
      <c r="E34" s="2" t="s">
        <v>193</v>
      </c>
      <c r="F34" s="3">
        <v>179</v>
      </c>
      <c r="G34" s="3"/>
      <c r="H34" s="3">
        <v>151</v>
      </c>
      <c r="I34" s="3">
        <v>180</v>
      </c>
      <c r="J34" s="3">
        <v>176</v>
      </c>
      <c r="K34" s="28">
        <v>170</v>
      </c>
      <c r="L34" s="3">
        <v>163</v>
      </c>
      <c r="M34" s="3">
        <v>157</v>
      </c>
      <c r="N34" s="3">
        <v>162</v>
      </c>
      <c r="O34" s="3">
        <v>160</v>
      </c>
      <c r="P34" s="3">
        <v>171</v>
      </c>
      <c r="Q34" s="3">
        <v>178</v>
      </c>
      <c r="R34" s="33">
        <v>151</v>
      </c>
      <c r="S34" s="17">
        <f>F34+G34+H34+I34+J34+K34+L34+M34+N34+O34+P34+Q34+R34</f>
        <v>1998</v>
      </c>
      <c r="T34" s="82">
        <f t="shared" ref="T34:T44" si="8">S34/COUNTIF(F34:R34,"&gt;0")</f>
        <v>166.5</v>
      </c>
      <c r="U34">
        <f>COUNTIF(F34:R34,"&gt;0")</f>
        <v>12</v>
      </c>
      <c r="V34" s="43"/>
    </row>
    <row r="35" spans="1:22">
      <c r="A35" s="67" t="s">
        <v>24</v>
      </c>
      <c r="B35" s="70"/>
      <c r="C35" s="22" t="s">
        <v>49</v>
      </c>
      <c r="D35" s="181"/>
      <c r="E35" s="4" t="s">
        <v>194</v>
      </c>
      <c r="F35" s="5">
        <v>154</v>
      </c>
      <c r="G35" s="51">
        <v>187</v>
      </c>
      <c r="H35" s="5">
        <v>189</v>
      </c>
      <c r="I35" s="5">
        <v>185</v>
      </c>
      <c r="J35" s="5">
        <v>165</v>
      </c>
      <c r="K35" s="104">
        <v>190</v>
      </c>
      <c r="L35" s="5">
        <v>177</v>
      </c>
      <c r="M35" s="104">
        <v>173</v>
      </c>
      <c r="N35" s="5">
        <v>171</v>
      </c>
      <c r="O35" s="5">
        <v>203</v>
      </c>
      <c r="P35" s="104">
        <v>171</v>
      </c>
      <c r="Q35" s="5">
        <v>161</v>
      </c>
      <c r="R35" s="34">
        <v>202</v>
      </c>
      <c r="S35" s="18">
        <f t="shared" ref="S35:S45" si="9">F35+G35+H35+I35+J35+K35+L35+M35+N35+O35+P35+Q35+R35</f>
        <v>2328</v>
      </c>
      <c r="T35" s="82">
        <f t="shared" si="8"/>
        <v>179.07692307692307</v>
      </c>
      <c r="U35">
        <f t="shared" ref="U35:U57" si="10">COUNTIF(F35:R35,"&gt;0")</f>
        <v>13</v>
      </c>
      <c r="V35" s="43"/>
    </row>
    <row r="36" spans="1:22">
      <c r="A36" s="67" t="s">
        <v>25</v>
      </c>
      <c r="B36" s="70"/>
      <c r="C36" s="22" t="s">
        <v>50</v>
      </c>
      <c r="D36" s="181"/>
      <c r="E36" s="4" t="s">
        <v>195</v>
      </c>
      <c r="F36" s="5">
        <v>146</v>
      </c>
      <c r="G36" s="5"/>
      <c r="H36" s="5">
        <v>165</v>
      </c>
      <c r="I36" s="5">
        <v>180</v>
      </c>
      <c r="J36" s="5">
        <v>175</v>
      </c>
      <c r="K36" s="104">
        <v>184</v>
      </c>
      <c r="L36" s="5">
        <v>160</v>
      </c>
      <c r="M36" s="104">
        <v>179</v>
      </c>
      <c r="N36" s="5"/>
      <c r="O36" s="5"/>
      <c r="P36" s="104">
        <v>171</v>
      </c>
      <c r="Q36" s="5"/>
      <c r="R36" s="34"/>
      <c r="S36" s="18">
        <f t="shared" si="9"/>
        <v>1360</v>
      </c>
      <c r="T36" s="82">
        <f t="shared" si="8"/>
        <v>170</v>
      </c>
      <c r="U36">
        <f t="shared" si="10"/>
        <v>8</v>
      </c>
      <c r="V36" s="43"/>
    </row>
    <row r="37" spans="1:22">
      <c r="A37" s="67" t="s">
        <v>26</v>
      </c>
      <c r="B37" s="70"/>
      <c r="C37" s="22" t="s">
        <v>51</v>
      </c>
      <c r="D37" s="181"/>
      <c r="E37" s="4" t="s">
        <v>196</v>
      </c>
      <c r="F37" s="5">
        <v>195</v>
      </c>
      <c r="G37" s="5">
        <v>177</v>
      </c>
      <c r="H37" s="5">
        <v>151</v>
      </c>
      <c r="I37" s="5"/>
      <c r="J37" s="5"/>
      <c r="K37" s="5"/>
      <c r="L37" s="5">
        <v>160</v>
      </c>
      <c r="M37" s="5"/>
      <c r="N37" s="5">
        <v>150</v>
      </c>
      <c r="O37" s="5">
        <v>184</v>
      </c>
      <c r="P37" s="5"/>
      <c r="Q37" s="5">
        <v>193</v>
      </c>
      <c r="R37" s="34">
        <v>166</v>
      </c>
      <c r="S37" s="18">
        <f t="shared" si="9"/>
        <v>1376</v>
      </c>
      <c r="T37" s="82">
        <f t="shared" si="8"/>
        <v>172</v>
      </c>
      <c r="U37">
        <f t="shared" si="10"/>
        <v>8</v>
      </c>
      <c r="V37" s="43"/>
    </row>
    <row r="38" spans="1:22">
      <c r="A38" s="67" t="s">
        <v>27</v>
      </c>
      <c r="B38" s="70"/>
      <c r="C38" s="22" t="s">
        <v>52</v>
      </c>
      <c r="D38" s="181"/>
      <c r="E38" s="4" t="s">
        <v>197</v>
      </c>
      <c r="F38" s="5">
        <v>153</v>
      </c>
      <c r="G38" s="5">
        <v>174</v>
      </c>
      <c r="H38" s="5">
        <v>178</v>
      </c>
      <c r="I38" s="5">
        <v>198</v>
      </c>
      <c r="J38" s="5">
        <v>153</v>
      </c>
      <c r="K38" s="5">
        <v>189</v>
      </c>
      <c r="L38" s="5">
        <v>177</v>
      </c>
      <c r="M38" s="5">
        <v>193</v>
      </c>
      <c r="N38" s="5">
        <v>164</v>
      </c>
      <c r="O38" s="5">
        <v>174</v>
      </c>
      <c r="P38" s="5">
        <v>181</v>
      </c>
      <c r="Q38" s="5">
        <v>176</v>
      </c>
      <c r="R38" s="34">
        <v>182</v>
      </c>
      <c r="S38" s="18">
        <f t="shared" si="9"/>
        <v>2292</v>
      </c>
      <c r="T38" s="82">
        <f t="shared" si="8"/>
        <v>176.30769230769232</v>
      </c>
      <c r="U38">
        <f t="shared" si="10"/>
        <v>13</v>
      </c>
      <c r="V38" s="43"/>
    </row>
    <row r="39" spans="1:22">
      <c r="A39" s="67" t="s">
        <v>28</v>
      </c>
      <c r="B39" s="70"/>
      <c r="C39" s="22" t="s">
        <v>53</v>
      </c>
      <c r="D39" s="181"/>
      <c r="E39" s="4" t="s">
        <v>198</v>
      </c>
      <c r="F39" s="5">
        <v>219</v>
      </c>
      <c r="G39" s="5">
        <v>179</v>
      </c>
      <c r="H39" s="5"/>
      <c r="I39" s="5">
        <v>151</v>
      </c>
      <c r="J39" s="5">
        <v>172</v>
      </c>
      <c r="K39" s="5">
        <v>137</v>
      </c>
      <c r="L39" s="5">
        <v>171</v>
      </c>
      <c r="M39" s="5">
        <v>172</v>
      </c>
      <c r="N39" s="5">
        <v>177</v>
      </c>
      <c r="O39" s="5">
        <v>163</v>
      </c>
      <c r="P39" s="5">
        <v>170</v>
      </c>
      <c r="Q39" s="5"/>
      <c r="R39" s="34"/>
      <c r="S39" s="18">
        <f t="shared" si="9"/>
        <v>1711</v>
      </c>
      <c r="T39" s="82">
        <f t="shared" si="8"/>
        <v>171.1</v>
      </c>
      <c r="U39">
        <f t="shared" si="10"/>
        <v>10</v>
      </c>
      <c r="V39" s="43"/>
    </row>
    <row r="40" spans="1:22">
      <c r="A40" s="67" t="s">
        <v>29</v>
      </c>
      <c r="B40" s="70"/>
      <c r="C40" s="22" t="s">
        <v>54</v>
      </c>
      <c r="D40" s="181"/>
      <c r="E40" s="53" t="s">
        <v>292</v>
      </c>
      <c r="G40" s="9">
        <v>144</v>
      </c>
      <c r="H40" s="9"/>
      <c r="I40" s="9"/>
      <c r="J40" s="9"/>
      <c r="K40" s="9"/>
      <c r="L40" s="9"/>
      <c r="M40" s="9"/>
      <c r="N40" s="9"/>
      <c r="O40" s="9"/>
      <c r="P40" s="9"/>
      <c r="Q40" s="9"/>
      <c r="R40" s="35"/>
      <c r="S40" s="18">
        <f>SUM(F40:R40)</f>
        <v>144</v>
      </c>
      <c r="T40" s="82">
        <f t="shared" si="8"/>
        <v>144</v>
      </c>
      <c r="U40">
        <f t="shared" si="10"/>
        <v>1</v>
      </c>
      <c r="V40" s="43"/>
    </row>
    <row r="41" spans="1:22">
      <c r="A41" s="67" t="s">
        <v>30</v>
      </c>
      <c r="B41" s="70"/>
      <c r="C41" s="22" t="s">
        <v>55</v>
      </c>
      <c r="D41" s="181"/>
      <c r="E41" s="8" t="s">
        <v>293</v>
      </c>
      <c r="F41" s="61"/>
      <c r="G41" s="9">
        <v>173</v>
      </c>
      <c r="H41" s="9"/>
      <c r="I41" s="9">
        <v>186</v>
      </c>
      <c r="J41" s="5">
        <v>171</v>
      </c>
      <c r="K41" s="5">
        <v>173</v>
      </c>
      <c r="L41" s="5"/>
      <c r="M41" s="9">
        <v>144</v>
      </c>
      <c r="N41" s="9"/>
      <c r="O41" s="9"/>
      <c r="P41" s="9">
        <v>182</v>
      </c>
      <c r="Q41" s="9">
        <v>167</v>
      </c>
      <c r="R41" s="35">
        <v>159</v>
      </c>
      <c r="S41" s="18">
        <f>F41+G41+H41+I41+J41+K41+L41+M41+N41+O41+P41+Q41+R41</f>
        <v>1355</v>
      </c>
      <c r="T41" s="82">
        <f t="shared" si="8"/>
        <v>169.375</v>
      </c>
      <c r="U41">
        <f t="shared" si="10"/>
        <v>8</v>
      </c>
      <c r="V41" s="43"/>
    </row>
    <row r="42" spans="1:22">
      <c r="A42" s="67" t="s">
        <v>31</v>
      </c>
      <c r="B42" s="70"/>
      <c r="C42" s="22" t="s">
        <v>56</v>
      </c>
      <c r="D42" s="181"/>
      <c r="E42" s="8" t="s">
        <v>320</v>
      </c>
      <c r="F42" s="9"/>
      <c r="G42" s="9"/>
      <c r="H42" s="9">
        <v>163</v>
      </c>
      <c r="I42" s="9"/>
      <c r="J42" s="9"/>
      <c r="K42" s="9"/>
      <c r="L42" s="62"/>
      <c r="M42" s="9"/>
      <c r="N42" s="9"/>
      <c r="O42" s="9"/>
      <c r="P42" s="9"/>
      <c r="Q42" s="9"/>
      <c r="R42" s="35"/>
      <c r="S42" s="18">
        <f>F42+G42+H42+I42+J42+K42+L42+M42+N42+O42+P42+Q42+R42</f>
        <v>163</v>
      </c>
      <c r="T42" s="82">
        <f t="shared" si="8"/>
        <v>163</v>
      </c>
      <c r="U42">
        <f t="shared" si="10"/>
        <v>1</v>
      </c>
      <c r="V42" s="43"/>
    </row>
    <row r="43" spans="1:22">
      <c r="A43" s="67" t="s">
        <v>32</v>
      </c>
      <c r="B43" s="70"/>
      <c r="C43" s="22" t="s">
        <v>57</v>
      </c>
      <c r="D43" s="181"/>
      <c r="E43" s="8" t="s">
        <v>338</v>
      </c>
      <c r="F43" s="9"/>
      <c r="G43" s="9"/>
      <c r="H43" s="9"/>
      <c r="I43" s="9"/>
      <c r="J43" s="9"/>
      <c r="K43" s="9"/>
      <c r="L43" s="63"/>
      <c r="M43" s="9"/>
      <c r="N43" s="9">
        <v>184</v>
      </c>
      <c r="O43" s="9">
        <v>167</v>
      </c>
      <c r="P43" s="9"/>
      <c r="Q43" s="9">
        <v>180</v>
      </c>
      <c r="R43" s="35">
        <v>186</v>
      </c>
      <c r="S43" s="18">
        <f>F43+G43+H43+I43+J43+K43+L43+M43+N43+O43+P43+Q43+R43</f>
        <v>717</v>
      </c>
      <c r="T43" s="82">
        <f t="shared" si="8"/>
        <v>179.25</v>
      </c>
      <c r="U43">
        <f t="shared" si="10"/>
        <v>4</v>
      </c>
      <c r="V43" s="43"/>
    </row>
    <row r="44" spans="1:22" ht="16.2" thickBot="1">
      <c r="A44" s="68" t="s">
        <v>33</v>
      </c>
      <c r="B44" s="70"/>
      <c r="C44" s="118" t="s">
        <v>59</v>
      </c>
      <c r="D44" s="181"/>
      <c r="E44" s="8"/>
      <c r="F44" s="9"/>
      <c r="G44" s="9"/>
      <c r="H44" s="9"/>
      <c r="I44" s="9"/>
      <c r="J44" s="9"/>
      <c r="K44" s="9"/>
      <c r="L44" s="119"/>
      <c r="M44" s="9"/>
      <c r="N44" s="9"/>
      <c r="O44" s="9"/>
      <c r="P44" s="9"/>
      <c r="Q44" s="9"/>
      <c r="R44" s="35"/>
      <c r="S44" s="18">
        <f>F44+G44+H44+I44+J44+K44+L44+M44+N44+O44+P44+Q44+R44</f>
        <v>0</v>
      </c>
      <c r="T44" s="82" t="e">
        <f t="shared" si="8"/>
        <v>#DIV/0!</v>
      </c>
      <c r="U44">
        <f t="shared" si="10"/>
        <v>0</v>
      </c>
      <c r="V44" s="43"/>
    </row>
    <row r="45" spans="1:22" ht="16.2" thickBot="1">
      <c r="A45" s="68"/>
      <c r="B45" s="71"/>
      <c r="C45" s="44"/>
      <c r="D45" s="181"/>
      <c r="E45" s="8" t="s">
        <v>21</v>
      </c>
      <c r="F45" s="9"/>
      <c r="G45" s="123"/>
      <c r="H45" s="9"/>
      <c r="I45" s="9"/>
      <c r="J45" s="9"/>
      <c r="K45" s="9"/>
      <c r="L45" s="64"/>
      <c r="M45" s="9"/>
      <c r="N45" s="9"/>
      <c r="O45" s="9"/>
      <c r="P45" s="9"/>
      <c r="Q45" s="9"/>
      <c r="R45" s="35"/>
      <c r="S45" s="18">
        <f t="shared" si="9"/>
        <v>0</v>
      </c>
      <c r="T45" s="86"/>
      <c r="U45">
        <f t="shared" si="10"/>
        <v>0</v>
      </c>
      <c r="V45" s="43"/>
    </row>
    <row r="46" spans="1:22" ht="16.2" thickBot="1">
      <c r="C46" s="58"/>
      <c r="D46" s="25"/>
      <c r="E46" s="80" t="s">
        <v>20</v>
      </c>
      <c r="F46" s="93">
        <f t="shared" ref="F46:R46" si="11">SUM(F34:F45)</f>
        <v>1046</v>
      </c>
      <c r="G46" s="93">
        <f t="shared" si="11"/>
        <v>1034</v>
      </c>
      <c r="H46" s="93">
        <f t="shared" si="11"/>
        <v>997</v>
      </c>
      <c r="I46" s="93">
        <f t="shared" si="11"/>
        <v>1080</v>
      </c>
      <c r="J46" s="93">
        <f t="shared" si="11"/>
        <v>1012</v>
      </c>
      <c r="K46" s="93">
        <f t="shared" si="11"/>
        <v>1043</v>
      </c>
      <c r="L46" s="93">
        <f t="shared" si="11"/>
        <v>1008</v>
      </c>
      <c r="M46" s="93">
        <f t="shared" si="11"/>
        <v>1018</v>
      </c>
      <c r="N46" s="93">
        <f t="shared" si="11"/>
        <v>1008</v>
      </c>
      <c r="O46" s="93">
        <f t="shared" si="11"/>
        <v>1051</v>
      </c>
      <c r="P46" s="97">
        <f t="shared" si="11"/>
        <v>1046</v>
      </c>
      <c r="Q46" s="97">
        <f t="shared" si="11"/>
        <v>1055</v>
      </c>
      <c r="R46" s="97">
        <f t="shared" si="11"/>
        <v>1046</v>
      </c>
      <c r="S46" s="98">
        <f>SUM(F46:R46)</f>
        <v>13444</v>
      </c>
      <c r="T46" s="85"/>
      <c r="U46" s="99"/>
      <c r="V46" s="78"/>
    </row>
    <row r="47" spans="1:22">
      <c r="A47" s="66" t="s">
        <v>23</v>
      </c>
      <c r="B47" s="69"/>
      <c r="C47" s="58" t="s">
        <v>60</v>
      </c>
      <c r="D47" s="180" t="s">
        <v>58</v>
      </c>
      <c r="E47" s="2" t="s">
        <v>262</v>
      </c>
      <c r="F47" s="122">
        <v>153</v>
      </c>
      <c r="G47" s="122">
        <v>157</v>
      </c>
      <c r="H47" s="122">
        <v>160</v>
      </c>
      <c r="I47" s="122"/>
      <c r="J47" s="122">
        <v>172</v>
      </c>
      <c r="K47" s="122">
        <v>164</v>
      </c>
      <c r="L47" s="122">
        <v>167</v>
      </c>
      <c r="M47" s="122">
        <v>187</v>
      </c>
      <c r="N47" s="122">
        <v>160</v>
      </c>
      <c r="O47" s="122">
        <v>189</v>
      </c>
      <c r="P47" s="122">
        <v>170</v>
      </c>
      <c r="Q47" s="122">
        <v>198</v>
      </c>
      <c r="R47" s="125">
        <v>177</v>
      </c>
      <c r="S47" s="17">
        <f t="shared" ref="S47:S57" si="12">F47+G47+H47+I47+J47+K47+L47+M47+N47+O47+P47+Q47+R47</f>
        <v>2054</v>
      </c>
      <c r="T47" s="81">
        <f t="shared" ref="T47:T55" si="13">S47/COUNTIF(F47:R47,"&gt;0")</f>
        <v>171.16666666666666</v>
      </c>
      <c r="U47">
        <f t="shared" si="10"/>
        <v>12</v>
      </c>
      <c r="V47" s="43"/>
    </row>
    <row r="48" spans="1:22">
      <c r="A48" s="67" t="s">
        <v>24</v>
      </c>
      <c r="B48" s="70"/>
      <c r="C48" s="22" t="s">
        <v>61</v>
      </c>
      <c r="D48" s="181"/>
      <c r="E48" s="4" t="s">
        <v>263</v>
      </c>
      <c r="F48" s="104">
        <v>177</v>
      </c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26"/>
      <c r="S48" s="18">
        <f t="shared" si="12"/>
        <v>177</v>
      </c>
      <c r="T48" s="82">
        <f t="shared" si="13"/>
        <v>177</v>
      </c>
      <c r="U48">
        <f t="shared" si="10"/>
        <v>1</v>
      </c>
      <c r="V48" s="43"/>
    </row>
    <row r="49" spans="1:22">
      <c r="A49" s="67" t="s">
        <v>25</v>
      </c>
      <c r="B49" s="70"/>
      <c r="C49" s="22" t="s">
        <v>62</v>
      </c>
      <c r="D49" s="181"/>
      <c r="E49" s="4" t="s">
        <v>264</v>
      </c>
      <c r="F49" s="104">
        <v>190</v>
      </c>
      <c r="G49" s="104">
        <v>159</v>
      </c>
      <c r="H49" s="104">
        <v>174</v>
      </c>
      <c r="I49" s="104">
        <v>161</v>
      </c>
      <c r="J49" s="104">
        <v>166</v>
      </c>
      <c r="K49" s="104">
        <v>170</v>
      </c>
      <c r="L49" s="104">
        <v>182</v>
      </c>
      <c r="M49" s="104">
        <v>165</v>
      </c>
      <c r="N49" s="104">
        <v>189</v>
      </c>
      <c r="O49" s="104">
        <v>181</v>
      </c>
      <c r="P49" s="104">
        <v>182</v>
      </c>
      <c r="Q49" s="104">
        <v>181</v>
      </c>
      <c r="R49" s="126">
        <v>177</v>
      </c>
      <c r="S49" s="18">
        <f t="shared" si="12"/>
        <v>2277</v>
      </c>
      <c r="T49" s="82">
        <f t="shared" si="13"/>
        <v>175.15384615384616</v>
      </c>
      <c r="U49">
        <f t="shared" si="10"/>
        <v>13</v>
      </c>
      <c r="V49" s="43"/>
    </row>
    <row r="50" spans="1:22">
      <c r="A50" s="67" t="s">
        <v>26</v>
      </c>
      <c r="B50" s="70"/>
      <c r="C50" s="22" t="s">
        <v>63</v>
      </c>
      <c r="D50" s="181"/>
      <c r="E50" s="4" t="s">
        <v>265</v>
      </c>
      <c r="F50" s="104">
        <v>169</v>
      </c>
      <c r="G50" s="104">
        <v>167</v>
      </c>
      <c r="H50" s="104">
        <v>178</v>
      </c>
      <c r="I50" s="104">
        <v>139</v>
      </c>
      <c r="J50" s="104">
        <v>190</v>
      </c>
      <c r="K50" s="104">
        <v>152</v>
      </c>
      <c r="L50" s="104">
        <v>170</v>
      </c>
      <c r="M50" s="104"/>
      <c r="N50" s="104">
        <v>174</v>
      </c>
      <c r="O50" s="104">
        <v>159</v>
      </c>
      <c r="P50" s="104">
        <v>173</v>
      </c>
      <c r="Q50" s="104">
        <v>175</v>
      </c>
      <c r="R50" s="126">
        <v>192</v>
      </c>
      <c r="S50" s="18">
        <f t="shared" si="12"/>
        <v>2038</v>
      </c>
      <c r="T50" s="82">
        <f t="shared" si="13"/>
        <v>169.83333333333334</v>
      </c>
      <c r="U50">
        <f t="shared" si="10"/>
        <v>12</v>
      </c>
    </row>
    <row r="51" spans="1:22">
      <c r="A51" s="67" t="s">
        <v>27</v>
      </c>
      <c r="B51" s="70"/>
      <c r="C51" s="22" t="s">
        <v>64</v>
      </c>
      <c r="D51" s="181"/>
      <c r="E51" s="4" t="s">
        <v>266</v>
      </c>
      <c r="F51" s="104">
        <v>180</v>
      </c>
      <c r="G51" s="104">
        <v>181</v>
      </c>
      <c r="H51" s="104">
        <v>167</v>
      </c>
      <c r="I51" s="104">
        <v>153</v>
      </c>
      <c r="J51" s="104">
        <v>186</v>
      </c>
      <c r="K51" s="104">
        <v>162</v>
      </c>
      <c r="L51" s="104">
        <v>192</v>
      </c>
      <c r="M51" s="104">
        <v>176</v>
      </c>
      <c r="N51" s="104">
        <v>193</v>
      </c>
      <c r="O51" s="104">
        <v>148</v>
      </c>
      <c r="P51" s="104"/>
      <c r="Q51" s="104">
        <v>179</v>
      </c>
      <c r="R51" s="104">
        <v>186</v>
      </c>
      <c r="S51" s="18">
        <f t="shared" si="12"/>
        <v>2103</v>
      </c>
      <c r="T51" s="82">
        <f t="shared" si="13"/>
        <v>175.25</v>
      </c>
      <c r="U51">
        <f t="shared" si="10"/>
        <v>12</v>
      </c>
      <c r="V51" s="43"/>
    </row>
    <row r="52" spans="1:22">
      <c r="A52" s="67" t="s">
        <v>28</v>
      </c>
      <c r="B52" s="70"/>
      <c r="C52" s="22" t="s">
        <v>65</v>
      </c>
      <c r="D52" s="181"/>
      <c r="E52" s="4" t="s">
        <v>267</v>
      </c>
      <c r="F52" s="104">
        <v>163</v>
      </c>
      <c r="G52" s="104">
        <v>156</v>
      </c>
      <c r="H52" s="104">
        <v>162</v>
      </c>
      <c r="I52" s="104">
        <v>172</v>
      </c>
      <c r="J52" s="104">
        <v>188</v>
      </c>
      <c r="K52" s="104">
        <v>185</v>
      </c>
      <c r="L52" s="104">
        <v>196</v>
      </c>
      <c r="M52" s="104">
        <v>180</v>
      </c>
      <c r="N52" s="104">
        <v>177</v>
      </c>
      <c r="O52" s="104">
        <v>164</v>
      </c>
      <c r="P52" s="104">
        <v>168</v>
      </c>
      <c r="Q52" s="104">
        <v>171</v>
      </c>
      <c r="R52" s="126">
        <v>204</v>
      </c>
      <c r="S52" s="18">
        <f t="shared" si="12"/>
        <v>2286</v>
      </c>
      <c r="T52" s="82">
        <f t="shared" si="13"/>
        <v>175.84615384615384</v>
      </c>
      <c r="U52">
        <f t="shared" si="10"/>
        <v>13</v>
      </c>
      <c r="V52" s="43"/>
    </row>
    <row r="53" spans="1:22">
      <c r="A53" s="67" t="s">
        <v>29</v>
      </c>
      <c r="B53" s="70"/>
      <c r="C53" s="22" t="s">
        <v>66</v>
      </c>
      <c r="D53" s="181"/>
      <c r="E53" s="4" t="s">
        <v>319</v>
      </c>
      <c r="F53" s="104"/>
      <c r="G53" s="104">
        <v>169</v>
      </c>
      <c r="H53" s="104">
        <v>178</v>
      </c>
      <c r="I53" s="104">
        <v>177</v>
      </c>
      <c r="J53" s="104">
        <v>165</v>
      </c>
      <c r="K53" s="104">
        <v>154</v>
      </c>
      <c r="L53" s="104">
        <v>168</v>
      </c>
      <c r="M53" s="104">
        <v>161</v>
      </c>
      <c r="N53" s="104">
        <v>179</v>
      </c>
      <c r="O53" s="104">
        <v>173</v>
      </c>
      <c r="P53" s="104">
        <v>185</v>
      </c>
      <c r="Q53" s="104">
        <v>172</v>
      </c>
      <c r="R53" s="126">
        <v>139</v>
      </c>
      <c r="S53" s="18">
        <f t="shared" si="12"/>
        <v>2020</v>
      </c>
      <c r="T53" s="82">
        <f t="shared" si="13"/>
        <v>168.33333333333334</v>
      </c>
      <c r="U53">
        <f t="shared" si="10"/>
        <v>12</v>
      </c>
      <c r="V53" s="43"/>
    </row>
    <row r="54" spans="1:22">
      <c r="A54" s="67" t="s">
        <v>30</v>
      </c>
      <c r="B54" s="70"/>
      <c r="C54" s="22" t="s">
        <v>67</v>
      </c>
      <c r="D54" s="181"/>
      <c r="E54" s="8" t="s">
        <v>331</v>
      </c>
      <c r="F54" s="129"/>
      <c r="G54" s="129"/>
      <c r="H54" s="129"/>
      <c r="I54" s="129">
        <v>161</v>
      </c>
      <c r="J54" s="129"/>
      <c r="K54" s="129"/>
      <c r="L54" s="129"/>
      <c r="M54" s="129">
        <v>169</v>
      </c>
      <c r="N54" s="129"/>
      <c r="O54" s="129"/>
      <c r="P54" s="129">
        <v>179</v>
      </c>
      <c r="Q54" s="129"/>
      <c r="R54" s="130"/>
      <c r="S54" s="18">
        <f t="shared" si="12"/>
        <v>509</v>
      </c>
      <c r="T54" s="82">
        <f t="shared" si="13"/>
        <v>169.66666666666666</v>
      </c>
      <c r="U54">
        <f t="shared" si="10"/>
        <v>3</v>
      </c>
      <c r="V54" s="43"/>
    </row>
    <row r="55" spans="1:22">
      <c r="A55" s="67" t="s">
        <v>31</v>
      </c>
      <c r="B55" s="70"/>
      <c r="C55" s="22" t="s">
        <v>68</v>
      </c>
      <c r="D55" s="181"/>
      <c r="E55" s="13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30"/>
      <c r="S55" s="18">
        <f t="shared" si="12"/>
        <v>0</v>
      </c>
      <c r="T55" s="82" t="e">
        <f t="shared" si="13"/>
        <v>#DIV/0!</v>
      </c>
      <c r="U55">
        <f t="shared" si="10"/>
        <v>0</v>
      </c>
      <c r="V55" s="43"/>
    </row>
    <row r="56" spans="1:22" ht="16.2" thickBot="1">
      <c r="A56" s="68" t="s">
        <v>32</v>
      </c>
      <c r="B56" s="70"/>
      <c r="C56" s="118" t="s">
        <v>70</v>
      </c>
      <c r="D56" s="181"/>
      <c r="E56" s="13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30"/>
      <c r="S56" s="18">
        <f t="shared" si="12"/>
        <v>0</v>
      </c>
      <c r="T56" s="82"/>
      <c r="U56">
        <f t="shared" si="10"/>
        <v>0</v>
      </c>
      <c r="V56" s="43"/>
    </row>
    <row r="57" spans="1:22" ht="16.2" thickBot="1">
      <c r="A57" s="68"/>
      <c r="B57" s="71"/>
      <c r="C57" s="120"/>
      <c r="D57" s="181"/>
      <c r="E57" s="8" t="s">
        <v>21</v>
      </c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35"/>
      <c r="S57" s="18">
        <f t="shared" si="12"/>
        <v>0</v>
      </c>
      <c r="T57" s="86"/>
      <c r="U57">
        <f t="shared" si="10"/>
        <v>0</v>
      </c>
      <c r="V57" s="43"/>
    </row>
    <row r="58" spans="1:22" ht="16.2" thickBot="1">
      <c r="C58" s="24"/>
      <c r="D58" s="25"/>
      <c r="E58" s="80" t="s">
        <v>20</v>
      </c>
      <c r="F58" s="93">
        <f t="shared" ref="F58:R58" si="14">SUM(F47:F57)</f>
        <v>1032</v>
      </c>
      <c r="G58" s="93">
        <f t="shared" si="14"/>
        <v>989</v>
      </c>
      <c r="H58" s="93">
        <f t="shared" si="14"/>
        <v>1019</v>
      </c>
      <c r="I58" s="93">
        <f t="shared" si="14"/>
        <v>963</v>
      </c>
      <c r="J58" s="93">
        <f t="shared" si="14"/>
        <v>1067</v>
      </c>
      <c r="K58" s="93">
        <f t="shared" si="14"/>
        <v>987</v>
      </c>
      <c r="L58" s="93">
        <f t="shared" si="14"/>
        <v>1075</v>
      </c>
      <c r="M58" s="93">
        <f t="shared" si="14"/>
        <v>1038</v>
      </c>
      <c r="N58" s="93">
        <f t="shared" si="14"/>
        <v>1072</v>
      </c>
      <c r="O58" s="93">
        <f t="shared" si="14"/>
        <v>1014</v>
      </c>
      <c r="P58" s="97">
        <f t="shared" si="14"/>
        <v>1057</v>
      </c>
      <c r="Q58" s="97">
        <f t="shared" si="14"/>
        <v>1076</v>
      </c>
      <c r="R58" s="97">
        <f t="shared" si="14"/>
        <v>1075</v>
      </c>
      <c r="S58" s="94">
        <f>SUM(F58:R58)</f>
        <v>13464</v>
      </c>
      <c r="T58" s="85"/>
      <c r="U58" s="99"/>
      <c r="V58" s="78"/>
    </row>
    <row r="59" spans="1:22">
      <c r="C59" s="15"/>
      <c r="D59" s="11"/>
      <c r="E59" s="13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31"/>
      <c r="T59" s="85"/>
      <c r="U59" s="43"/>
      <c r="V59" s="43"/>
    </row>
    <row r="60" spans="1:22" ht="18" thickBot="1">
      <c r="C60" s="14"/>
      <c r="D60" s="12"/>
      <c r="E60" s="20"/>
      <c r="F60" s="10" t="s">
        <v>0</v>
      </c>
      <c r="G60" s="10" t="s">
        <v>1</v>
      </c>
      <c r="H60" s="10" t="s">
        <v>2</v>
      </c>
      <c r="I60" s="10" t="s">
        <v>3</v>
      </c>
      <c r="J60" s="10" t="s">
        <v>4</v>
      </c>
      <c r="K60" s="10" t="s">
        <v>5</v>
      </c>
      <c r="L60" s="10" t="s">
        <v>6</v>
      </c>
      <c r="M60" s="10" t="s">
        <v>7</v>
      </c>
      <c r="N60" s="10" t="s">
        <v>8</v>
      </c>
      <c r="O60" s="10" t="s">
        <v>11</v>
      </c>
      <c r="P60" s="10" t="s">
        <v>10</v>
      </c>
      <c r="Q60" s="10" t="s">
        <v>13</v>
      </c>
      <c r="R60" s="10" t="s">
        <v>14</v>
      </c>
      <c r="S60" s="14" t="s">
        <v>9</v>
      </c>
      <c r="T60" s="85"/>
      <c r="U60" s="55" t="s">
        <v>15</v>
      </c>
      <c r="V60" s="43"/>
    </row>
    <row r="61" spans="1:22" ht="15.75" customHeight="1">
      <c r="A61" s="66" t="s">
        <v>23</v>
      </c>
      <c r="B61" s="69"/>
      <c r="C61" s="58" t="s">
        <v>71</v>
      </c>
      <c r="D61" s="180" t="s">
        <v>69</v>
      </c>
      <c r="E61" s="2" t="s">
        <v>229</v>
      </c>
      <c r="F61" s="122">
        <v>142</v>
      </c>
      <c r="G61" s="122"/>
      <c r="H61" s="122"/>
      <c r="I61" s="122"/>
      <c r="J61" s="122">
        <v>152</v>
      </c>
      <c r="K61" s="122"/>
      <c r="L61" s="122"/>
      <c r="M61" s="122"/>
      <c r="N61" s="122">
        <v>156</v>
      </c>
      <c r="O61" s="122"/>
      <c r="P61" s="122">
        <v>141</v>
      </c>
      <c r="Q61" s="122"/>
      <c r="R61" s="125"/>
      <c r="S61" s="17">
        <f t="shared" ref="S61:S73" si="15">F61+G61+H61+I61+J61+K61+L61+M61+N61+O61+P61+Q61+R61</f>
        <v>591</v>
      </c>
      <c r="T61" s="82">
        <f t="shared" ref="T61:T72" si="16">S61/COUNTIF(F61:R61,"&gt;0")</f>
        <v>147.75</v>
      </c>
      <c r="U61">
        <f t="shared" ref="U61:U86" si="17">COUNTIF(F61:R61,"&gt;0")</f>
        <v>4</v>
      </c>
      <c r="V61" s="43"/>
    </row>
    <row r="62" spans="1:22">
      <c r="A62" s="67" t="s">
        <v>24</v>
      </c>
      <c r="B62" s="70"/>
      <c r="C62" s="22" t="s">
        <v>72</v>
      </c>
      <c r="D62" s="182"/>
      <c r="E62" s="4" t="s">
        <v>230</v>
      </c>
      <c r="F62" s="104">
        <v>145</v>
      </c>
      <c r="G62" s="104"/>
      <c r="H62" s="104"/>
      <c r="I62" s="104"/>
      <c r="J62" s="104"/>
      <c r="K62" s="104">
        <v>157</v>
      </c>
      <c r="L62" s="104"/>
      <c r="M62" s="104">
        <v>161</v>
      </c>
      <c r="N62" s="104">
        <v>157</v>
      </c>
      <c r="O62" s="104"/>
      <c r="P62" s="104">
        <v>171</v>
      </c>
      <c r="Q62" s="104"/>
      <c r="R62" s="126"/>
      <c r="S62" s="18">
        <f t="shared" si="15"/>
        <v>791</v>
      </c>
      <c r="T62" s="82">
        <f t="shared" si="16"/>
        <v>158.19999999999999</v>
      </c>
      <c r="U62">
        <f t="shared" si="17"/>
        <v>5</v>
      </c>
      <c r="V62" s="43"/>
    </row>
    <row r="63" spans="1:22">
      <c r="A63" s="67" t="s">
        <v>25</v>
      </c>
      <c r="B63" s="70"/>
      <c r="C63" s="22" t="s">
        <v>73</v>
      </c>
      <c r="D63" s="182"/>
      <c r="E63" s="4" t="s">
        <v>231</v>
      </c>
      <c r="F63" s="104">
        <v>151</v>
      </c>
      <c r="G63" s="104"/>
      <c r="H63" s="104"/>
      <c r="I63" s="104">
        <v>144</v>
      </c>
      <c r="J63" s="104">
        <v>175</v>
      </c>
      <c r="K63" s="104">
        <v>174</v>
      </c>
      <c r="L63" s="104">
        <v>152</v>
      </c>
      <c r="M63" s="104">
        <v>154</v>
      </c>
      <c r="N63" s="104"/>
      <c r="O63" s="104">
        <v>149</v>
      </c>
      <c r="P63" s="104"/>
      <c r="Q63" s="104">
        <v>176</v>
      </c>
      <c r="R63" s="126"/>
      <c r="S63" s="18">
        <f t="shared" si="15"/>
        <v>1275</v>
      </c>
      <c r="T63" s="82">
        <f t="shared" si="16"/>
        <v>159.375</v>
      </c>
      <c r="U63">
        <f t="shared" si="17"/>
        <v>8</v>
      </c>
      <c r="V63" s="43"/>
    </row>
    <row r="64" spans="1:22">
      <c r="A64" s="67" t="s">
        <v>26</v>
      </c>
      <c r="B64" s="70"/>
      <c r="C64" s="22" t="s">
        <v>74</v>
      </c>
      <c r="D64" s="182"/>
      <c r="E64" s="4" t="s">
        <v>232</v>
      </c>
      <c r="F64" s="104">
        <v>163</v>
      </c>
      <c r="G64" s="104"/>
      <c r="H64" s="104">
        <v>141</v>
      </c>
      <c r="I64" s="104">
        <v>148</v>
      </c>
      <c r="J64" s="104"/>
      <c r="K64" s="104">
        <v>168</v>
      </c>
      <c r="L64" s="104"/>
      <c r="M64" s="104"/>
      <c r="N64" s="104">
        <v>156</v>
      </c>
      <c r="O64" s="104"/>
      <c r="P64" s="104">
        <v>167</v>
      </c>
      <c r="Q64" s="104">
        <v>154</v>
      </c>
      <c r="R64" s="126">
        <v>153</v>
      </c>
      <c r="S64" s="18">
        <f t="shared" si="15"/>
        <v>1250</v>
      </c>
      <c r="T64" s="82">
        <f t="shared" si="16"/>
        <v>156.25</v>
      </c>
      <c r="U64">
        <f t="shared" si="17"/>
        <v>8</v>
      </c>
      <c r="V64" s="43"/>
    </row>
    <row r="65" spans="1:22">
      <c r="A65" s="67" t="s">
        <v>27</v>
      </c>
      <c r="B65" s="70"/>
      <c r="C65" s="22" t="s">
        <v>75</v>
      </c>
      <c r="D65" s="182"/>
      <c r="E65" s="4" t="s">
        <v>233</v>
      </c>
      <c r="F65" s="104">
        <v>133</v>
      </c>
      <c r="G65" s="104">
        <v>153</v>
      </c>
      <c r="H65" s="104">
        <v>194</v>
      </c>
      <c r="I65" s="104">
        <v>158</v>
      </c>
      <c r="J65" s="104">
        <v>186</v>
      </c>
      <c r="K65" s="104">
        <v>169</v>
      </c>
      <c r="L65" s="104">
        <v>144</v>
      </c>
      <c r="M65" s="104">
        <v>172</v>
      </c>
      <c r="N65" s="104">
        <v>165</v>
      </c>
      <c r="O65" s="104">
        <v>174</v>
      </c>
      <c r="P65" s="104">
        <v>154</v>
      </c>
      <c r="Q65" s="104"/>
      <c r="R65" s="126">
        <v>191</v>
      </c>
      <c r="S65" s="18">
        <f t="shared" si="15"/>
        <v>1993</v>
      </c>
      <c r="T65" s="82">
        <f t="shared" si="16"/>
        <v>166.08333333333334</v>
      </c>
      <c r="U65">
        <f t="shared" si="17"/>
        <v>12</v>
      </c>
      <c r="V65" s="43"/>
    </row>
    <row r="66" spans="1:22">
      <c r="A66" s="67" t="s">
        <v>28</v>
      </c>
      <c r="B66" s="70"/>
      <c r="C66" s="22" t="s">
        <v>76</v>
      </c>
      <c r="D66" s="182"/>
      <c r="E66" s="4" t="s">
        <v>287</v>
      </c>
      <c r="F66" s="104"/>
      <c r="G66" s="104">
        <v>179</v>
      </c>
      <c r="H66" s="104">
        <v>168</v>
      </c>
      <c r="I66" s="104">
        <v>187</v>
      </c>
      <c r="J66" s="104">
        <v>171</v>
      </c>
      <c r="K66" s="104">
        <v>164</v>
      </c>
      <c r="L66" s="104">
        <v>164</v>
      </c>
      <c r="M66" s="104">
        <v>178</v>
      </c>
      <c r="N66" s="104">
        <v>154</v>
      </c>
      <c r="O66" s="104">
        <v>172</v>
      </c>
      <c r="P66" s="104">
        <v>178</v>
      </c>
      <c r="Q66" s="104"/>
      <c r="R66" s="126">
        <v>192</v>
      </c>
      <c r="S66" s="18">
        <f t="shared" si="15"/>
        <v>1907</v>
      </c>
      <c r="T66" s="82">
        <f t="shared" si="16"/>
        <v>173.36363636363637</v>
      </c>
      <c r="U66">
        <f t="shared" si="17"/>
        <v>11</v>
      </c>
      <c r="V66" s="43"/>
    </row>
    <row r="67" spans="1:22">
      <c r="A67" s="67" t="s">
        <v>29</v>
      </c>
      <c r="B67" s="70"/>
      <c r="C67" s="22" t="s">
        <v>77</v>
      </c>
      <c r="D67" s="182"/>
      <c r="E67" s="4" t="s">
        <v>283</v>
      </c>
      <c r="F67" s="104"/>
      <c r="G67" s="104">
        <v>135</v>
      </c>
      <c r="H67" s="104">
        <v>130</v>
      </c>
      <c r="I67" s="104">
        <v>114</v>
      </c>
      <c r="J67" s="104">
        <v>153</v>
      </c>
      <c r="K67" s="104"/>
      <c r="L67" s="104">
        <v>120</v>
      </c>
      <c r="M67" s="104"/>
      <c r="N67" s="104"/>
      <c r="O67" s="104"/>
      <c r="P67" s="104"/>
      <c r="Q67" s="104">
        <v>121</v>
      </c>
      <c r="R67" s="126"/>
      <c r="S67" s="18">
        <f t="shared" si="15"/>
        <v>773</v>
      </c>
      <c r="T67" s="82">
        <f t="shared" si="16"/>
        <v>128.83333333333334</v>
      </c>
      <c r="U67">
        <f t="shared" si="17"/>
        <v>6</v>
      </c>
      <c r="V67" s="43"/>
    </row>
    <row r="68" spans="1:22">
      <c r="A68" s="67" t="s">
        <v>30</v>
      </c>
      <c r="B68" s="70"/>
      <c r="C68" s="22" t="s">
        <v>78</v>
      </c>
      <c r="D68" s="182"/>
      <c r="E68" s="4" t="s">
        <v>284</v>
      </c>
      <c r="F68" s="104"/>
      <c r="G68" s="104">
        <v>147</v>
      </c>
      <c r="H68" s="104">
        <v>158</v>
      </c>
      <c r="I68" s="104">
        <v>117</v>
      </c>
      <c r="J68" s="104"/>
      <c r="K68" s="104"/>
      <c r="L68" s="104">
        <v>167</v>
      </c>
      <c r="M68" s="104">
        <v>148</v>
      </c>
      <c r="N68" s="104"/>
      <c r="O68" s="104"/>
      <c r="P68" s="104"/>
      <c r="Q68" s="104">
        <v>166</v>
      </c>
      <c r="R68" s="126">
        <v>154</v>
      </c>
      <c r="S68" s="18">
        <f>F68+G68+H68+I68+J68+K68+L68+M68+N68+O68+P68+Q68+R68</f>
        <v>1057</v>
      </c>
      <c r="T68" s="82">
        <f t="shared" si="16"/>
        <v>151</v>
      </c>
      <c r="U68">
        <f t="shared" si="17"/>
        <v>7</v>
      </c>
      <c r="V68" s="43"/>
    </row>
    <row r="69" spans="1:22">
      <c r="A69" s="67" t="s">
        <v>31</v>
      </c>
      <c r="B69" s="70"/>
      <c r="C69" s="22" t="s">
        <v>79</v>
      </c>
      <c r="D69" s="182"/>
      <c r="E69" s="4" t="s">
        <v>285</v>
      </c>
      <c r="F69" s="104"/>
      <c r="G69" s="104">
        <v>130</v>
      </c>
      <c r="H69" s="104"/>
      <c r="I69" s="104"/>
      <c r="J69" s="104"/>
      <c r="K69" s="104"/>
      <c r="L69" s="104"/>
      <c r="M69" s="104"/>
      <c r="N69" s="104">
        <v>143</v>
      </c>
      <c r="O69" s="104">
        <v>134</v>
      </c>
      <c r="P69" s="104"/>
      <c r="Q69" s="104">
        <v>160</v>
      </c>
      <c r="R69" s="104"/>
      <c r="S69" s="18">
        <f>F69+G69+H69+I69+J69+K69+L69+M69+N69+O69+P69+Q69+R69</f>
        <v>567</v>
      </c>
      <c r="T69" s="82">
        <f t="shared" si="16"/>
        <v>141.75</v>
      </c>
      <c r="U69">
        <f t="shared" si="17"/>
        <v>4</v>
      </c>
      <c r="V69" s="43"/>
    </row>
    <row r="70" spans="1:22">
      <c r="A70" s="67" t="s">
        <v>32</v>
      </c>
      <c r="B70" s="70"/>
      <c r="C70" s="22" t="s">
        <v>80</v>
      </c>
      <c r="D70" s="182"/>
      <c r="E70" s="4" t="s">
        <v>286</v>
      </c>
      <c r="F70" s="104"/>
      <c r="G70" s="104">
        <v>155</v>
      </c>
      <c r="H70" s="104"/>
      <c r="I70" s="104"/>
      <c r="J70" s="104">
        <v>138</v>
      </c>
      <c r="K70" s="104"/>
      <c r="L70" s="104"/>
      <c r="M70" s="104"/>
      <c r="N70" s="104"/>
      <c r="O70" s="104">
        <v>155</v>
      </c>
      <c r="P70" s="104"/>
      <c r="Q70" s="104"/>
      <c r="R70" s="126">
        <v>128</v>
      </c>
      <c r="S70" s="18">
        <f>F70+G70+H70+I70+J70+K70+L70+M70+N70+O70+P70+Q70+R70</f>
        <v>576</v>
      </c>
      <c r="T70" s="82">
        <f t="shared" si="16"/>
        <v>144</v>
      </c>
      <c r="U70">
        <f t="shared" si="17"/>
        <v>4</v>
      </c>
      <c r="V70" s="43"/>
    </row>
    <row r="71" spans="1:22" ht="16.2" thickBot="1">
      <c r="A71" s="68" t="s">
        <v>33</v>
      </c>
      <c r="B71" s="70"/>
      <c r="C71" s="118" t="s">
        <v>82</v>
      </c>
      <c r="D71" s="182"/>
      <c r="E71" s="4" t="s">
        <v>252</v>
      </c>
      <c r="F71" s="104"/>
      <c r="G71" s="104"/>
      <c r="H71" s="104">
        <v>187</v>
      </c>
      <c r="I71" s="104"/>
      <c r="J71" s="104"/>
      <c r="K71" s="104">
        <v>169</v>
      </c>
      <c r="L71" s="104">
        <v>155</v>
      </c>
      <c r="M71" s="104">
        <v>164</v>
      </c>
      <c r="N71" s="104"/>
      <c r="O71" s="104">
        <v>162</v>
      </c>
      <c r="P71" s="104">
        <v>156</v>
      </c>
      <c r="Q71" s="104">
        <v>185</v>
      </c>
      <c r="R71" s="126">
        <v>158</v>
      </c>
      <c r="S71" s="18">
        <f>F71+G71+H71+I71+J71+K71+L71+M71+N71+O71+P71+Q71+R71</f>
        <v>1336</v>
      </c>
      <c r="T71" s="82">
        <f t="shared" si="16"/>
        <v>167</v>
      </c>
      <c r="U71">
        <f t="shared" si="17"/>
        <v>8</v>
      </c>
      <c r="V71" s="43"/>
    </row>
    <row r="72" spans="1:22" ht="16.2" thickBot="1">
      <c r="A72" s="68"/>
      <c r="B72" s="70"/>
      <c r="C72" s="118"/>
      <c r="D72" s="182"/>
      <c r="E72" s="138"/>
      <c r="F72" s="104"/>
      <c r="G72" s="104"/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26"/>
      <c r="S72" s="18">
        <f>F72+G72+H72+I72+J72+K72+L72+M72+N72+O72+P72+Q72+R72</f>
        <v>0</v>
      </c>
      <c r="T72" s="82" t="e">
        <f t="shared" si="16"/>
        <v>#DIV/0!</v>
      </c>
      <c r="V72" s="43"/>
    </row>
    <row r="73" spans="1:22" ht="16.2" thickBot="1">
      <c r="A73" s="68"/>
      <c r="B73" s="71"/>
      <c r="C73" s="118"/>
      <c r="D73" s="182"/>
      <c r="E73" s="4" t="s">
        <v>21</v>
      </c>
      <c r="F73" s="5">
        <v>120</v>
      </c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34"/>
      <c r="S73" s="18">
        <f t="shared" si="15"/>
        <v>120</v>
      </c>
      <c r="T73" s="86"/>
      <c r="U73">
        <f t="shared" si="17"/>
        <v>1</v>
      </c>
      <c r="V73" s="43"/>
    </row>
    <row r="74" spans="1:22" ht="16.2" thickBot="1">
      <c r="C74" s="58"/>
      <c r="D74" s="25"/>
      <c r="E74" s="80" t="s">
        <v>20</v>
      </c>
      <c r="F74" s="93">
        <f t="shared" ref="F74:R74" si="18">SUM(F61:F73)</f>
        <v>854</v>
      </c>
      <c r="G74" s="93">
        <f t="shared" si="18"/>
        <v>899</v>
      </c>
      <c r="H74" s="93">
        <f t="shared" si="18"/>
        <v>978</v>
      </c>
      <c r="I74" s="93">
        <f t="shared" si="18"/>
        <v>868</v>
      </c>
      <c r="J74" s="93">
        <f t="shared" si="18"/>
        <v>975</v>
      </c>
      <c r="K74" s="93">
        <f t="shared" si="18"/>
        <v>1001</v>
      </c>
      <c r="L74" s="93">
        <f t="shared" si="18"/>
        <v>902</v>
      </c>
      <c r="M74" s="93">
        <f t="shared" si="18"/>
        <v>977</v>
      </c>
      <c r="N74" s="93">
        <f t="shared" si="18"/>
        <v>931</v>
      </c>
      <c r="O74" s="93">
        <f t="shared" si="18"/>
        <v>946</v>
      </c>
      <c r="P74" s="93">
        <f t="shared" si="18"/>
        <v>967</v>
      </c>
      <c r="Q74" s="93">
        <f t="shared" si="18"/>
        <v>962</v>
      </c>
      <c r="R74" s="93">
        <f t="shared" si="18"/>
        <v>976</v>
      </c>
      <c r="S74" s="94">
        <f>SUM(F74:R74)</f>
        <v>12236</v>
      </c>
      <c r="T74" s="85"/>
      <c r="U74" s="99"/>
      <c r="V74" s="78"/>
    </row>
    <row r="75" spans="1:22">
      <c r="A75" s="66" t="s">
        <v>23</v>
      </c>
      <c r="B75" s="69"/>
      <c r="C75" s="58" t="s">
        <v>83</v>
      </c>
      <c r="D75" s="180" t="s">
        <v>313</v>
      </c>
      <c r="E75" s="2" t="s">
        <v>268</v>
      </c>
      <c r="F75" s="122">
        <v>182</v>
      </c>
      <c r="G75" s="122">
        <v>169</v>
      </c>
      <c r="H75" s="122"/>
      <c r="I75" s="122">
        <v>180</v>
      </c>
      <c r="J75" s="122">
        <v>192</v>
      </c>
      <c r="K75" s="122">
        <v>179</v>
      </c>
      <c r="L75" s="122">
        <v>178</v>
      </c>
      <c r="M75" s="122">
        <v>187</v>
      </c>
      <c r="N75" s="122"/>
      <c r="O75" s="122">
        <v>173</v>
      </c>
      <c r="P75" s="122">
        <v>184</v>
      </c>
      <c r="Q75" s="122">
        <v>193</v>
      </c>
      <c r="R75" s="125">
        <v>186</v>
      </c>
      <c r="S75" s="17">
        <f>F75+G75+H75+I75+J75+K75+L75+M75+N75+O75+P75+Q75+R75</f>
        <v>2003</v>
      </c>
      <c r="T75" s="100">
        <f>S75/COUNTIF(F75:R75,"&gt;0")</f>
        <v>182.09090909090909</v>
      </c>
      <c r="U75">
        <f t="shared" si="17"/>
        <v>11</v>
      </c>
      <c r="V75" s="43"/>
    </row>
    <row r="76" spans="1:22">
      <c r="A76" s="67" t="s">
        <v>24</v>
      </c>
      <c r="B76" s="70"/>
      <c r="C76" s="22" t="s">
        <v>84</v>
      </c>
      <c r="D76" s="181"/>
      <c r="E76" s="4" t="s">
        <v>269</v>
      </c>
      <c r="F76" s="104">
        <v>153</v>
      </c>
      <c r="G76" s="104">
        <v>148</v>
      </c>
      <c r="H76" s="104"/>
      <c r="I76" s="104">
        <v>163</v>
      </c>
      <c r="J76" s="104">
        <v>159</v>
      </c>
      <c r="K76" s="104">
        <v>187</v>
      </c>
      <c r="L76" s="104">
        <v>155</v>
      </c>
      <c r="M76" s="104"/>
      <c r="N76" s="104">
        <v>159</v>
      </c>
      <c r="O76" s="104"/>
      <c r="P76" s="104"/>
      <c r="Q76" s="104"/>
      <c r="R76" s="126"/>
      <c r="S76" s="18">
        <f>F76+G76+H76+I76+J76+K76+L76+M76+N76+O76+P76+Q76+R76</f>
        <v>1124</v>
      </c>
      <c r="T76" s="90">
        <f>S76/COUNTIF(F76:R76,"&gt;0")</f>
        <v>160.57142857142858</v>
      </c>
      <c r="U76">
        <f t="shared" si="17"/>
        <v>7</v>
      </c>
    </row>
    <row r="77" spans="1:22">
      <c r="A77" s="67" t="s">
        <v>25</v>
      </c>
      <c r="B77" s="70"/>
      <c r="C77" s="22" t="s">
        <v>85</v>
      </c>
      <c r="D77" s="181"/>
      <c r="E77" s="4" t="s">
        <v>270</v>
      </c>
      <c r="F77" s="104">
        <v>195</v>
      </c>
      <c r="G77" s="104"/>
      <c r="H77" s="104">
        <v>172</v>
      </c>
      <c r="I77" s="104"/>
      <c r="J77" s="104">
        <v>133</v>
      </c>
      <c r="K77" s="104">
        <v>169</v>
      </c>
      <c r="L77" s="104"/>
      <c r="M77" s="104"/>
      <c r="N77" s="104">
        <v>160</v>
      </c>
      <c r="O77" s="104">
        <v>164</v>
      </c>
      <c r="P77" s="104">
        <v>177</v>
      </c>
      <c r="Q77" s="104">
        <v>168</v>
      </c>
      <c r="R77" s="126"/>
      <c r="S77" s="18">
        <f t="shared" ref="S77:S88" si="19">F77+G77+H77+I77+J77+K77+L77+M77+N77+O77+P77+Q77+R77</f>
        <v>1338</v>
      </c>
      <c r="T77" s="82">
        <f t="shared" ref="T77:T86" si="20">S77/COUNTIF(F77:R77,"&gt;0")</f>
        <v>167.25</v>
      </c>
      <c r="U77">
        <f t="shared" si="17"/>
        <v>8</v>
      </c>
    </row>
    <row r="78" spans="1:22">
      <c r="A78" s="67" t="s">
        <v>26</v>
      </c>
      <c r="B78" s="70"/>
      <c r="C78" s="22" t="s">
        <v>86</v>
      </c>
      <c r="D78" s="181"/>
      <c r="E78" s="4" t="s">
        <v>271</v>
      </c>
      <c r="F78" s="104">
        <v>157</v>
      </c>
      <c r="G78" s="104">
        <v>192</v>
      </c>
      <c r="H78" s="104">
        <v>180</v>
      </c>
      <c r="I78" s="104"/>
      <c r="J78" s="104">
        <v>158</v>
      </c>
      <c r="K78" s="104">
        <v>184</v>
      </c>
      <c r="L78" s="104">
        <v>180</v>
      </c>
      <c r="M78" s="104">
        <v>177</v>
      </c>
      <c r="N78" s="104"/>
      <c r="O78" s="104">
        <v>158</v>
      </c>
      <c r="P78" s="104">
        <v>149</v>
      </c>
      <c r="Q78" s="104"/>
      <c r="R78" s="126">
        <v>166</v>
      </c>
      <c r="S78" s="18">
        <f t="shared" si="19"/>
        <v>1701</v>
      </c>
      <c r="T78" s="82">
        <f t="shared" si="20"/>
        <v>170.1</v>
      </c>
      <c r="U78">
        <f t="shared" si="17"/>
        <v>10</v>
      </c>
    </row>
    <row r="79" spans="1:22">
      <c r="A79" s="67" t="s">
        <v>27</v>
      </c>
      <c r="B79" s="70"/>
      <c r="C79" s="22" t="s">
        <v>87</v>
      </c>
      <c r="D79" s="181"/>
      <c r="E79" s="4" t="s">
        <v>272</v>
      </c>
      <c r="F79" s="104">
        <v>157</v>
      </c>
      <c r="G79" s="104">
        <v>171</v>
      </c>
      <c r="H79" s="104">
        <v>182</v>
      </c>
      <c r="I79" s="104">
        <v>174</v>
      </c>
      <c r="J79" s="104"/>
      <c r="K79" s="104">
        <v>144</v>
      </c>
      <c r="L79" s="104">
        <v>168</v>
      </c>
      <c r="M79" s="104"/>
      <c r="N79" s="104">
        <v>172</v>
      </c>
      <c r="O79" s="104">
        <v>182</v>
      </c>
      <c r="P79" s="104"/>
      <c r="Q79" s="104">
        <v>177</v>
      </c>
      <c r="R79" s="126">
        <v>184</v>
      </c>
      <c r="S79" s="18">
        <f t="shared" si="19"/>
        <v>1711</v>
      </c>
      <c r="T79" s="82">
        <f t="shared" si="20"/>
        <v>171.1</v>
      </c>
      <c r="U79">
        <f t="shared" si="17"/>
        <v>10</v>
      </c>
    </row>
    <row r="80" spans="1:22">
      <c r="A80" s="67" t="s">
        <v>28</v>
      </c>
      <c r="B80" s="70"/>
      <c r="C80" s="22" t="s">
        <v>88</v>
      </c>
      <c r="D80" s="181"/>
      <c r="E80" s="4" t="s">
        <v>273</v>
      </c>
      <c r="F80" s="104">
        <v>150</v>
      </c>
      <c r="G80" s="104"/>
      <c r="H80" s="104">
        <v>170</v>
      </c>
      <c r="I80" s="104">
        <v>148</v>
      </c>
      <c r="J80" s="104"/>
      <c r="K80" s="104"/>
      <c r="L80" s="104"/>
      <c r="M80" s="104">
        <v>182</v>
      </c>
      <c r="N80" s="104">
        <v>193</v>
      </c>
      <c r="O80" s="104">
        <v>201</v>
      </c>
      <c r="P80" s="104">
        <v>180</v>
      </c>
      <c r="Q80" s="104">
        <v>148</v>
      </c>
      <c r="R80" s="126">
        <v>186</v>
      </c>
      <c r="S80" s="18">
        <f t="shared" si="19"/>
        <v>1558</v>
      </c>
      <c r="T80" s="82">
        <f t="shared" si="20"/>
        <v>173.11111111111111</v>
      </c>
      <c r="U80">
        <f t="shared" si="17"/>
        <v>9</v>
      </c>
    </row>
    <row r="81" spans="1:22">
      <c r="A81" s="67" t="s">
        <v>29</v>
      </c>
      <c r="B81" s="70"/>
      <c r="C81" s="22" t="s">
        <v>89</v>
      </c>
      <c r="D81" s="181"/>
      <c r="E81" s="4" t="s">
        <v>314</v>
      </c>
      <c r="F81" s="104"/>
      <c r="G81" s="104">
        <v>167</v>
      </c>
      <c r="H81" s="104">
        <v>176</v>
      </c>
      <c r="I81" s="104">
        <v>165</v>
      </c>
      <c r="J81" s="104">
        <v>143</v>
      </c>
      <c r="K81" s="104"/>
      <c r="L81" s="104"/>
      <c r="M81" s="104">
        <v>143</v>
      </c>
      <c r="N81" s="104"/>
      <c r="O81" s="104"/>
      <c r="P81" s="104">
        <v>163</v>
      </c>
      <c r="Q81" s="104"/>
      <c r="R81" s="126">
        <v>145</v>
      </c>
      <c r="S81" s="18">
        <f t="shared" si="19"/>
        <v>1102</v>
      </c>
      <c r="T81" s="82">
        <f t="shared" si="20"/>
        <v>157.42857142857142</v>
      </c>
      <c r="U81">
        <f t="shared" si="17"/>
        <v>7</v>
      </c>
    </row>
    <row r="82" spans="1:22">
      <c r="A82" s="67" t="s">
        <v>30</v>
      </c>
      <c r="B82" s="70"/>
      <c r="C82" s="22" t="s">
        <v>90</v>
      </c>
      <c r="D82" s="181"/>
      <c r="E82" s="4" t="s">
        <v>315</v>
      </c>
      <c r="F82" s="104"/>
      <c r="G82" s="104">
        <v>136</v>
      </c>
      <c r="H82" s="104"/>
      <c r="I82" s="104"/>
      <c r="J82" s="104"/>
      <c r="K82" s="104"/>
      <c r="L82" s="104">
        <v>125</v>
      </c>
      <c r="M82" s="104"/>
      <c r="N82" s="104">
        <v>138</v>
      </c>
      <c r="O82" s="104"/>
      <c r="P82" s="104"/>
      <c r="Q82" s="104"/>
      <c r="R82" s="126"/>
      <c r="S82" s="18">
        <f t="shared" si="19"/>
        <v>399</v>
      </c>
      <c r="T82" s="82">
        <f t="shared" si="20"/>
        <v>133</v>
      </c>
      <c r="U82">
        <f t="shared" si="17"/>
        <v>3</v>
      </c>
    </row>
    <row r="83" spans="1:22">
      <c r="A83" s="67" t="s">
        <v>31</v>
      </c>
      <c r="B83" s="70"/>
      <c r="C83" s="22" t="s">
        <v>91</v>
      </c>
      <c r="D83" s="181"/>
      <c r="E83" s="4" t="s">
        <v>286</v>
      </c>
      <c r="F83" s="104"/>
      <c r="G83" s="104"/>
      <c r="H83" s="104">
        <v>171</v>
      </c>
      <c r="I83" s="104">
        <v>171</v>
      </c>
      <c r="J83" s="104">
        <v>195</v>
      </c>
      <c r="K83" s="104">
        <v>163</v>
      </c>
      <c r="L83" s="104">
        <v>174</v>
      </c>
      <c r="M83" s="104">
        <v>169</v>
      </c>
      <c r="N83" s="104"/>
      <c r="O83" s="104">
        <v>182</v>
      </c>
      <c r="P83" s="104">
        <v>171</v>
      </c>
      <c r="Q83" s="104">
        <v>186</v>
      </c>
      <c r="R83" s="126"/>
      <c r="S83" s="18">
        <f t="shared" si="19"/>
        <v>1582</v>
      </c>
      <c r="T83" s="82">
        <f t="shared" si="20"/>
        <v>175.77777777777777</v>
      </c>
      <c r="U83">
        <f t="shared" si="17"/>
        <v>9</v>
      </c>
    </row>
    <row r="84" spans="1:22">
      <c r="A84" s="67" t="s">
        <v>32</v>
      </c>
      <c r="B84" s="70"/>
      <c r="C84" s="22" t="s">
        <v>92</v>
      </c>
      <c r="D84" s="181"/>
      <c r="E84" s="4" t="s">
        <v>336</v>
      </c>
      <c r="F84" s="104"/>
      <c r="G84" s="104"/>
      <c r="H84" s="104"/>
      <c r="I84" s="104"/>
      <c r="J84" s="104"/>
      <c r="K84" s="104"/>
      <c r="L84" s="104"/>
      <c r="M84" s="104">
        <v>154</v>
      </c>
      <c r="N84" s="104"/>
      <c r="O84" s="104"/>
      <c r="P84" s="104"/>
      <c r="Q84" s="104">
        <v>172</v>
      </c>
      <c r="R84" s="126">
        <v>162</v>
      </c>
      <c r="S84" s="18">
        <f t="shared" si="19"/>
        <v>488</v>
      </c>
      <c r="T84" s="82">
        <f t="shared" si="20"/>
        <v>162.66666666666666</v>
      </c>
      <c r="U84">
        <f t="shared" si="17"/>
        <v>3</v>
      </c>
    </row>
    <row r="85" spans="1:22">
      <c r="A85" s="67" t="s">
        <v>33</v>
      </c>
      <c r="B85" s="70"/>
      <c r="C85" s="22" t="s">
        <v>93</v>
      </c>
      <c r="D85" s="181"/>
      <c r="E85" s="4" t="s">
        <v>337</v>
      </c>
      <c r="F85" s="104"/>
      <c r="G85" s="104"/>
      <c r="H85" s="104"/>
      <c r="I85" s="104"/>
      <c r="J85" s="104"/>
      <c r="K85" s="104"/>
      <c r="L85" s="104"/>
      <c r="M85" s="104"/>
      <c r="N85" s="104">
        <v>157</v>
      </c>
      <c r="O85" s="104"/>
      <c r="P85" s="104"/>
      <c r="Q85" s="104"/>
      <c r="R85" s="126"/>
      <c r="S85" s="18">
        <f t="shared" si="19"/>
        <v>157</v>
      </c>
      <c r="T85" s="82">
        <f t="shared" si="20"/>
        <v>157</v>
      </c>
      <c r="U85">
        <f t="shared" si="17"/>
        <v>1</v>
      </c>
    </row>
    <row r="86" spans="1:22" ht="16.2" thickBot="1">
      <c r="A86" s="68" t="s">
        <v>34</v>
      </c>
      <c r="B86" s="70"/>
      <c r="C86" s="118" t="s">
        <v>95</v>
      </c>
      <c r="D86" s="181"/>
      <c r="E86" s="138"/>
      <c r="F86" s="104"/>
      <c r="G86" s="104"/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26"/>
      <c r="S86" s="18">
        <f t="shared" si="19"/>
        <v>0</v>
      </c>
      <c r="T86" s="82" t="e">
        <f t="shared" si="20"/>
        <v>#DIV/0!</v>
      </c>
      <c r="U86">
        <f t="shared" si="17"/>
        <v>0</v>
      </c>
    </row>
    <row r="87" spans="1:22" ht="16.2" thickBot="1">
      <c r="A87" s="68"/>
      <c r="B87" s="70"/>
      <c r="C87" s="118"/>
      <c r="D87" s="181"/>
      <c r="E87" s="138"/>
      <c r="F87" s="104"/>
      <c r="G87" s="104"/>
      <c r="H87" s="104"/>
      <c r="I87" s="104"/>
      <c r="J87" s="104"/>
      <c r="K87" s="104"/>
      <c r="L87" s="104"/>
      <c r="M87" s="104"/>
      <c r="N87" s="104"/>
      <c r="O87" s="104"/>
      <c r="P87" s="104"/>
      <c r="Q87" s="104"/>
      <c r="R87" s="126"/>
      <c r="S87" s="18">
        <f t="shared" si="19"/>
        <v>0</v>
      </c>
      <c r="T87" s="92"/>
    </row>
    <row r="88" spans="1:22" ht="16.2" thickBot="1">
      <c r="A88" s="68"/>
      <c r="B88" s="71"/>
      <c r="C88" s="118"/>
      <c r="D88" s="181"/>
      <c r="E88" s="4" t="s">
        <v>21</v>
      </c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34"/>
      <c r="S88" s="18">
        <f t="shared" si="19"/>
        <v>0</v>
      </c>
      <c r="T88" s="86"/>
    </row>
    <row r="89" spans="1:22" ht="16.2" thickBot="1">
      <c r="C89" s="24"/>
      <c r="D89" s="25"/>
      <c r="E89" s="80" t="s">
        <v>20</v>
      </c>
      <c r="F89" s="93">
        <f t="shared" ref="F89:R89" si="21">SUM(F75:F88)</f>
        <v>994</v>
      </c>
      <c r="G89" s="93">
        <f>SUM(G75:G88)</f>
        <v>983</v>
      </c>
      <c r="H89" s="93">
        <f t="shared" si="21"/>
        <v>1051</v>
      </c>
      <c r="I89" s="93">
        <f t="shared" si="21"/>
        <v>1001</v>
      </c>
      <c r="J89" s="93">
        <f t="shared" si="21"/>
        <v>980</v>
      </c>
      <c r="K89" s="93">
        <f t="shared" si="21"/>
        <v>1026</v>
      </c>
      <c r="L89" s="93">
        <f t="shared" si="21"/>
        <v>980</v>
      </c>
      <c r="M89" s="93">
        <f t="shared" si="21"/>
        <v>1012</v>
      </c>
      <c r="N89" s="93">
        <f t="shared" si="21"/>
        <v>979</v>
      </c>
      <c r="O89" s="93">
        <f t="shared" si="21"/>
        <v>1060</v>
      </c>
      <c r="P89" s="93">
        <f t="shared" si="21"/>
        <v>1024</v>
      </c>
      <c r="Q89" s="93">
        <f t="shared" si="21"/>
        <v>1044</v>
      </c>
      <c r="R89" s="93">
        <f t="shared" si="21"/>
        <v>1029</v>
      </c>
      <c r="S89" s="94">
        <f>SUM(F89:R89)</f>
        <v>13163</v>
      </c>
      <c r="T89" s="85"/>
      <c r="U89" s="99"/>
      <c r="V89" s="78"/>
    </row>
    <row r="90" spans="1:22">
      <c r="A90" s="66" t="s">
        <v>23</v>
      </c>
      <c r="B90" s="69"/>
      <c r="C90" s="58" t="s">
        <v>96</v>
      </c>
      <c r="D90" s="180" t="s">
        <v>94</v>
      </c>
      <c r="E90" s="2" t="s">
        <v>255</v>
      </c>
      <c r="F90" s="140">
        <v>173</v>
      </c>
      <c r="G90" s="122"/>
      <c r="H90" s="122">
        <v>156</v>
      </c>
      <c r="I90" s="122"/>
      <c r="J90" s="122"/>
      <c r="K90" s="122"/>
      <c r="L90" s="122"/>
      <c r="M90" s="122">
        <v>180</v>
      </c>
      <c r="N90" s="122">
        <v>165</v>
      </c>
      <c r="O90" s="122"/>
      <c r="P90" s="122">
        <v>170</v>
      </c>
      <c r="Q90" s="122"/>
      <c r="R90" s="122">
        <v>174</v>
      </c>
      <c r="S90" s="18">
        <f>F90+G90+H90+I90+J90+K90+L90+M90+N90+O90+P90+Q90+R90</f>
        <v>1018</v>
      </c>
      <c r="T90" s="82">
        <f>S90/COUNTIF(F90:R90,"&gt;0")</f>
        <v>169.66666666666666</v>
      </c>
      <c r="U90">
        <v>10</v>
      </c>
      <c r="V90" s="43"/>
    </row>
    <row r="91" spans="1:22">
      <c r="A91" s="67" t="s">
        <v>24</v>
      </c>
      <c r="B91" s="70"/>
      <c r="C91" s="22" t="s">
        <v>97</v>
      </c>
      <c r="D91" s="181"/>
      <c r="E91" s="4" t="s">
        <v>256</v>
      </c>
      <c r="F91" s="104">
        <v>158</v>
      </c>
      <c r="G91" s="104"/>
      <c r="H91" s="104">
        <v>161</v>
      </c>
      <c r="I91" s="104"/>
      <c r="J91" s="104">
        <v>178</v>
      </c>
      <c r="K91" s="104">
        <v>166</v>
      </c>
      <c r="L91" s="104"/>
      <c r="M91" s="104">
        <v>173</v>
      </c>
      <c r="N91" s="104">
        <v>191</v>
      </c>
      <c r="O91" s="104">
        <v>166</v>
      </c>
      <c r="P91" s="104"/>
      <c r="Q91" s="104">
        <v>174</v>
      </c>
      <c r="R91" s="104">
        <v>157</v>
      </c>
      <c r="S91" s="18">
        <f>F91+G91+H91+I91+J91+K91+L91+M91+N91+O91+P91+Q91+R91</f>
        <v>1524</v>
      </c>
      <c r="T91" s="82">
        <f>S91/COUNTIF(F91:R91,"&gt;0")</f>
        <v>169.33333333333334</v>
      </c>
      <c r="U91">
        <f>COUNTIF(F91:R91,"&gt;0")</f>
        <v>9</v>
      </c>
      <c r="V91" s="43"/>
    </row>
    <row r="92" spans="1:22">
      <c r="A92" s="67" t="s">
        <v>25</v>
      </c>
      <c r="B92" s="70"/>
      <c r="C92" s="22" t="s">
        <v>98</v>
      </c>
      <c r="D92" s="181"/>
      <c r="E92" s="4" t="s">
        <v>257</v>
      </c>
      <c r="F92" s="104">
        <v>167</v>
      </c>
      <c r="G92" s="104">
        <v>160</v>
      </c>
      <c r="H92" s="104">
        <v>163</v>
      </c>
      <c r="I92" s="104"/>
      <c r="J92" s="104">
        <v>160</v>
      </c>
      <c r="K92" s="104"/>
      <c r="L92" s="104">
        <v>172</v>
      </c>
      <c r="M92" s="104"/>
      <c r="N92" s="104">
        <v>169</v>
      </c>
      <c r="O92" s="104"/>
      <c r="P92" s="104"/>
      <c r="Q92" s="104"/>
      <c r="R92" s="126">
        <v>171</v>
      </c>
      <c r="S92" s="18">
        <f t="shared" ref="S92:S101" si="22">F92+G92+H92+I92+J92+K92+L92+M92+N92+O92+P92+Q92+R92</f>
        <v>1162</v>
      </c>
      <c r="T92" s="82">
        <f>S92/COUNTIF(F92:R92,"&gt;0")</f>
        <v>166</v>
      </c>
      <c r="U92">
        <f t="shared" ref="U92:U101" si="23">COUNTIF(F92:R92,"&gt;0")</f>
        <v>7</v>
      </c>
    </row>
    <row r="93" spans="1:22">
      <c r="A93" s="67" t="s">
        <v>26</v>
      </c>
      <c r="B93" s="70"/>
      <c r="C93" s="22" t="s">
        <v>99</v>
      </c>
      <c r="D93" s="181"/>
      <c r="E93" s="4" t="s">
        <v>258</v>
      </c>
      <c r="F93" s="104">
        <v>179</v>
      </c>
      <c r="G93" s="104"/>
      <c r="H93" s="104">
        <v>185</v>
      </c>
      <c r="I93" s="104">
        <v>173</v>
      </c>
      <c r="J93" s="104">
        <v>184</v>
      </c>
      <c r="K93" s="104">
        <v>195</v>
      </c>
      <c r="L93" s="104"/>
      <c r="M93" s="104">
        <v>167</v>
      </c>
      <c r="N93" s="104">
        <v>187</v>
      </c>
      <c r="O93" s="104">
        <v>155</v>
      </c>
      <c r="P93" s="104"/>
      <c r="Q93" s="104">
        <v>168</v>
      </c>
      <c r="R93" s="104">
        <v>179</v>
      </c>
      <c r="S93" s="18">
        <f>F93+G93+H93+I93+J93+K93+L93+M93+N93+O93+P93+Q93+R93</f>
        <v>1772</v>
      </c>
      <c r="T93" s="82">
        <f>S93/COUNTIF(F93:R93,"&gt;0")</f>
        <v>177.2</v>
      </c>
      <c r="U93">
        <f>COUNTIF(F93:R93,"&gt;0")</f>
        <v>10</v>
      </c>
    </row>
    <row r="94" spans="1:22">
      <c r="A94" s="67" t="s">
        <v>27</v>
      </c>
      <c r="B94" s="70"/>
      <c r="C94" s="22" t="s">
        <v>100</v>
      </c>
      <c r="D94" s="181"/>
      <c r="E94" s="5" t="s">
        <v>259</v>
      </c>
      <c r="F94" s="5">
        <v>193</v>
      </c>
      <c r="G94" s="104">
        <v>190</v>
      </c>
      <c r="H94" s="104"/>
      <c r="I94" s="104"/>
      <c r="J94" s="104">
        <v>189</v>
      </c>
      <c r="K94" s="104">
        <v>157</v>
      </c>
      <c r="L94" s="104">
        <v>192</v>
      </c>
      <c r="M94" s="104">
        <v>184</v>
      </c>
      <c r="N94" s="104">
        <v>164</v>
      </c>
      <c r="O94" s="104"/>
      <c r="P94" s="104">
        <v>191</v>
      </c>
      <c r="Q94" s="104">
        <v>163</v>
      </c>
      <c r="R94" s="126"/>
      <c r="S94" s="18">
        <f t="shared" si="22"/>
        <v>1623</v>
      </c>
      <c r="T94" s="82">
        <f>S94/COUNTIF(F94:R94,"&gt;0")</f>
        <v>180.33333333333334</v>
      </c>
      <c r="U94">
        <f t="shared" si="23"/>
        <v>9</v>
      </c>
    </row>
    <row r="95" spans="1:22">
      <c r="A95" s="67" t="s">
        <v>28</v>
      </c>
      <c r="B95" s="70"/>
      <c r="C95" s="22" t="s">
        <v>101</v>
      </c>
      <c r="D95" s="181"/>
      <c r="E95" s="4" t="s">
        <v>260</v>
      </c>
      <c r="F95" s="104">
        <v>162</v>
      </c>
      <c r="G95" s="104">
        <v>165</v>
      </c>
      <c r="H95" s="104">
        <v>174</v>
      </c>
      <c r="I95" s="104">
        <v>158</v>
      </c>
      <c r="J95" s="104">
        <v>188</v>
      </c>
      <c r="K95" s="104"/>
      <c r="L95" s="104"/>
      <c r="M95" s="104">
        <v>167</v>
      </c>
      <c r="N95" s="104"/>
      <c r="O95" s="104">
        <v>178</v>
      </c>
      <c r="P95" s="104">
        <v>158</v>
      </c>
      <c r="Q95" s="104"/>
      <c r="R95" s="104"/>
      <c r="S95" s="18">
        <f t="shared" si="22"/>
        <v>1350</v>
      </c>
      <c r="T95" s="82">
        <f t="shared" ref="T95:T100" si="24">S95/COUNTIF(F95:R95,"&gt;0")</f>
        <v>168.75</v>
      </c>
      <c r="U95">
        <f t="shared" si="23"/>
        <v>8</v>
      </c>
    </row>
    <row r="96" spans="1:22">
      <c r="A96" s="67" t="s">
        <v>29</v>
      </c>
      <c r="B96" s="70"/>
      <c r="C96" s="22" t="s">
        <v>102</v>
      </c>
      <c r="D96" s="181"/>
      <c r="E96" s="8" t="s">
        <v>310</v>
      </c>
      <c r="F96" s="129"/>
      <c r="G96" s="129">
        <v>150</v>
      </c>
      <c r="H96" s="129"/>
      <c r="I96" s="129">
        <v>165</v>
      </c>
      <c r="J96" s="129"/>
      <c r="K96" s="129">
        <v>127</v>
      </c>
      <c r="L96" s="129">
        <v>160</v>
      </c>
      <c r="M96" s="129"/>
      <c r="N96" s="129"/>
      <c r="O96" s="129"/>
      <c r="P96" s="129"/>
      <c r="Q96" s="129">
        <v>174</v>
      </c>
      <c r="R96" s="130">
        <v>175</v>
      </c>
      <c r="S96" s="18">
        <f t="shared" si="22"/>
        <v>951</v>
      </c>
      <c r="T96" s="82">
        <f t="shared" si="24"/>
        <v>158.5</v>
      </c>
      <c r="U96">
        <f t="shared" si="23"/>
        <v>6</v>
      </c>
    </row>
    <row r="97" spans="1:22">
      <c r="A97" s="67" t="s">
        <v>30</v>
      </c>
      <c r="B97" s="70"/>
      <c r="C97" s="22" t="s">
        <v>103</v>
      </c>
      <c r="D97" s="181"/>
      <c r="E97" s="8" t="s">
        <v>311</v>
      </c>
      <c r="F97" s="129"/>
      <c r="G97" s="129">
        <v>195</v>
      </c>
      <c r="H97" s="129">
        <v>189</v>
      </c>
      <c r="I97" s="129">
        <v>175</v>
      </c>
      <c r="J97" s="129">
        <v>175</v>
      </c>
      <c r="K97" s="129"/>
      <c r="L97" s="129">
        <v>171</v>
      </c>
      <c r="M97" s="129">
        <v>204</v>
      </c>
      <c r="N97" s="129">
        <v>173</v>
      </c>
      <c r="O97" s="129">
        <v>183</v>
      </c>
      <c r="P97" s="129">
        <v>155</v>
      </c>
      <c r="Q97" s="129">
        <v>154</v>
      </c>
      <c r="R97" s="130">
        <v>178</v>
      </c>
      <c r="S97" s="18">
        <f t="shared" si="22"/>
        <v>1952</v>
      </c>
      <c r="T97" s="82">
        <f t="shared" si="24"/>
        <v>177.45454545454547</v>
      </c>
      <c r="U97">
        <f t="shared" si="23"/>
        <v>11</v>
      </c>
    </row>
    <row r="98" spans="1:22">
      <c r="A98" s="67" t="s">
        <v>31</v>
      </c>
      <c r="B98" s="70"/>
      <c r="C98" s="22" t="s">
        <v>104</v>
      </c>
      <c r="D98" s="181"/>
      <c r="E98" s="8" t="s">
        <v>312</v>
      </c>
      <c r="F98" s="129"/>
      <c r="G98" s="129">
        <v>154</v>
      </c>
      <c r="H98" s="129"/>
      <c r="I98" s="129">
        <v>166</v>
      </c>
      <c r="J98" s="129"/>
      <c r="K98" s="129">
        <v>141</v>
      </c>
      <c r="L98" s="129">
        <v>165</v>
      </c>
      <c r="M98" s="129"/>
      <c r="N98" s="129"/>
      <c r="O98" s="129">
        <v>190</v>
      </c>
      <c r="P98" s="129">
        <v>178</v>
      </c>
      <c r="Q98" s="129">
        <v>178</v>
      </c>
      <c r="R98" s="130"/>
      <c r="S98" s="18">
        <f t="shared" si="22"/>
        <v>1172</v>
      </c>
      <c r="T98" s="82">
        <f t="shared" si="24"/>
        <v>167.42857142857142</v>
      </c>
      <c r="U98">
        <f t="shared" si="23"/>
        <v>7</v>
      </c>
    </row>
    <row r="99" spans="1:22">
      <c r="A99" s="67" t="s">
        <v>32</v>
      </c>
      <c r="B99" s="70"/>
      <c r="C99" s="22" t="s">
        <v>105</v>
      </c>
      <c r="D99" s="181"/>
      <c r="E99" s="8" t="s">
        <v>329</v>
      </c>
      <c r="F99" s="129"/>
      <c r="G99" s="129"/>
      <c r="H99" s="129"/>
      <c r="I99" s="129">
        <v>150</v>
      </c>
      <c r="J99" s="129"/>
      <c r="K99" s="129">
        <v>149</v>
      </c>
      <c r="L99" s="129">
        <v>152</v>
      </c>
      <c r="M99" s="129"/>
      <c r="N99" s="129"/>
      <c r="O99" s="129">
        <v>166</v>
      </c>
      <c r="P99" s="129">
        <v>194</v>
      </c>
      <c r="Q99" s="129"/>
      <c r="R99" s="130"/>
      <c r="S99" s="18">
        <f t="shared" si="22"/>
        <v>811</v>
      </c>
      <c r="T99" s="82">
        <f t="shared" si="24"/>
        <v>162.19999999999999</v>
      </c>
      <c r="U99">
        <f t="shared" si="23"/>
        <v>5</v>
      </c>
    </row>
    <row r="100" spans="1:22" ht="16.2" thickBot="1">
      <c r="A100" s="68" t="s">
        <v>33</v>
      </c>
      <c r="B100" s="70"/>
      <c r="C100" s="118" t="s">
        <v>107</v>
      </c>
      <c r="D100" s="181"/>
      <c r="E100" s="139"/>
      <c r="F100" s="129"/>
      <c r="G100" s="129"/>
      <c r="H100" s="129"/>
      <c r="I100" s="129"/>
      <c r="J100" s="129"/>
      <c r="K100" s="129"/>
      <c r="L100" s="129"/>
      <c r="M100" s="129"/>
      <c r="N100" s="129"/>
      <c r="O100" s="129"/>
      <c r="P100" s="129"/>
      <c r="Q100" s="129"/>
      <c r="R100" s="129"/>
      <c r="S100" s="18">
        <f t="shared" si="22"/>
        <v>0</v>
      </c>
      <c r="T100" s="82" t="e">
        <f t="shared" si="24"/>
        <v>#DIV/0!</v>
      </c>
      <c r="U100">
        <f t="shared" si="23"/>
        <v>0</v>
      </c>
    </row>
    <row r="101" spans="1:22" ht="16.2" thickBot="1">
      <c r="A101" s="68"/>
      <c r="B101" s="71"/>
      <c r="C101" s="118"/>
      <c r="D101" s="181"/>
      <c r="E101" s="8" t="s">
        <v>21</v>
      </c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18">
        <f t="shared" si="22"/>
        <v>0</v>
      </c>
      <c r="T101" s="82"/>
      <c r="U101">
        <f t="shared" si="23"/>
        <v>0</v>
      </c>
    </row>
    <row r="102" spans="1:22" ht="16.2" thickBot="1">
      <c r="C102" s="32"/>
      <c r="D102" s="39"/>
      <c r="E102" s="80" t="s">
        <v>20</v>
      </c>
      <c r="F102" s="93">
        <f t="shared" ref="F102:S102" si="25">SUM(F90:F101)</f>
        <v>1032</v>
      </c>
      <c r="G102" s="93">
        <f>SUM(G90:G101)</f>
        <v>1014</v>
      </c>
      <c r="H102" s="93">
        <f t="shared" si="25"/>
        <v>1028</v>
      </c>
      <c r="I102" s="93">
        <f t="shared" si="25"/>
        <v>987</v>
      </c>
      <c r="J102" s="93">
        <f t="shared" si="25"/>
        <v>1074</v>
      </c>
      <c r="K102" s="93">
        <f t="shared" si="25"/>
        <v>935</v>
      </c>
      <c r="L102" s="93">
        <f t="shared" si="25"/>
        <v>1012</v>
      </c>
      <c r="M102" s="93">
        <f t="shared" si="25"/>
        <v>1075</v>
      </c>
      <c r="N102" s="93">
        <f t="shared" si="25"/>
        <v>1049</v>
      </c>
      <c r="O102" s="93">
        <f t="shared" si="25"/>
        <v>1038</v>
      </c>
      <c r="P102" s="93">
        <f t="shared" si="25"/>
        <v>1046</v>
      </c>
      <c r="Q102" s="93">
        <f>SUM(Q90:Q101)</f>
        <v>1011</v>
      </c>
      <c r="R102" s="93">
        <f>SUM(R90:R101)</f>
        <v>1034</v>
      </c>
      <c r="S102" s="94">
        <f t="shared" si="25"/>
        <v>13335</v>
      </c>
      <c r="T102" s="87"/>
      <c r="U102" s="99"/>
      <c r="V102" s="78"/>
    </row>
    <row r="103" spans="1:22">
      <c r="C103" s="15"/>
      <c r="D103" s="11"/>
      <c r="E103" s="13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31"/>
      <c r="T103" s="88"/>
    </row>
    <row r="104" spans="1:22" ht="18" thickBot="1">
      <c r="C104" s="14"/>
      <c r="D104" s="12"/>
      <c r="E104" s="20"/>
      <c r="F104" s="10" t="s">
        <v>0</v>
      </c>
      <c r="G104" s="10" t="s">
        <v>1</v>
      </c>
      <c r="H104" s="10" t="s">
        <v>2</v>
      </c>
      <c r="I104" s="10" t="s">
        <v>3</v>
      </c>
      <c r="J104" s="10" t="s">
        <v>4</v>
      </c>
      <c r="K104" s="10" t="s">
        <v>5</v>
      </c>
      <c r="L104" s="10" t="s">
        <v>6</v>
      </c>
      <c r="M104" s="10" t="s">
        <v>7</v>
      </c>
      <c r="N104" s="10" t="s">
        <v>8</v>
      </c>
      <c r="O104" s="10" t="s">
        <v>11</v>
      </c>
      <c r="P104" s="10" t="s">
        <v>10</v>
      </c>
      <c r="Q104" s="10" t="s">
        <v>13</v>
      </c>
      <c r="R104" s="10" t="s">
        <v>14</v>
      </c>
      <c r="S104" s="14" t="s">
        <v>9</v>
      </c>
      <c r="T104" s="85"/>
      <c r="U104" s="10" t="s">
        <v>15</v>
      </c>
    </row>
    <row r="105" spans="1:22">
      <c r="A105" s="66" t="s">
        <v>23</v>
      </c>
      <c r="B105" s="69"/>
      <c r="C105" s="58" t="s">
        <v>108</v>
      </c>
      <c r="D105" s="180" t="s">
        <v>106</v>
      </c>
      <c r="E105" s="2" t="s">
        <v>274</v>
      </c>
      <c r="F105" s="122">
        <v>184</v>
      </c>
      <c r="G105" s="122">
        <v>182</v>
      </c>
      <c r="H105" s="122"/>
      <c r="I105" s="122"/>
      <c r="J105" s="122"/>
      <c r="K105" s="122"/>
      <c r="L105" s="122"/>
      <c r="M105" s="122"/>
      <c r="N105" s="122">
        <v>163</v>
      </c>
      <c r="O105" s="122">
        <v>179</v>
      </c>
      <c r="P105" s="122">
        <v>163</v>
      </c>
      <c r="Q105" s="122"/>
      <c r="R105" s="125">
        <v>177</v>
      </c>
      <c r="S105" s="17">
        <f>F105+G105+H105+I105+J105+K105+L105+M105+N105+O105+P105+Q105+R105</f>
        <v>1048</v>
      </c>
      <c r="T105" s="81">
        <f t="shared" ref="T105:T115" si="26">S105/COUNTIF(F105:R105,"&gt;0")</f>
        <v>174.66666666666666</v>
      </c>
      <c r="U105">
        <f t="shared" ref="U105:U116" si="27">COUNTIF(F105:R105,"&gt;0")</f>
        <v>6</v>
      </c>
    </row>
    <row r="106" spans="1:22">
      <c r="A106" s="67" t="s">
        <v>24</v>
      </c>
      <c r="B106" s="70"/>
      <c r="C106" s="22" t="s">
        <v>109</v>
      </c>
      <c r="D106" s="181"/>
      <c r="E106" s="4" t="s">
        <v>275</v>
      </c>
      <c r="F106" s="104">
        <v>195</v>
      </c>
      <c r="G106" s="104"/>
      <c r="H106" s="104">
        <v>169</v>
      </c>
      <c r="I106" s="104"/>
      <c r="J106" s="104">
        <v>155</v>
      </c>
      <c r="K106" s="104">
        <v>154</v>
      </c>
      <c r="L106" s="104"/>
      <c r="M106" s="104">
        <v>157</v>
      </c>
      <c r="N106" s="104"/>
      <c r="O106" s="104">
        <v>178</v>
      </c>
      <c r="P106" s="104"/>
      <c r="Q106" s="104">
        <v>164</v>
      </c>
      <c r="R106" s="126"/>
      <c r="S106" s="18">
        <f t="shared" ref="S106:S112" si="28">F106+G106+H106+I106+J106+K106+L106+M106+N106+O106+P106+Q106+R106</f>
        <v>1172</v>
      </c>
      <c r="T106" s="82">
        <f t="shared" si="26"/>
        <v>167.42857142857142</v>
      </c>
      <c r="U106">
        <f t="shared" si="27"/>
        <v>7</v>
      </c>
    </row>
    <row r="107" spans="1:22">
      <c r="A107" s="67" t="s">
        <v>25</v>
      </c>
      <c r="B107" s="70"/>
      <c r="C107" s="22" t="s">
        <v>110</v>
      </c>
      <c r="D107" s="181"/>
      <c r="E107" s="4" t="s">
        <v>276</v>
      </c>
      <c r="F107" s="104">
        <v>168</v>
      </c>
      <c r="G107" s="104">
        <v>179</v>
      </c>
      <c r="H107" s="104">
        <v>165</v>
      </c>
      <c r="I107" s="104">
        <v>168</v>
      </c>
      <c r="J107" s="104">
        <v>168</v>
      </c>
      <c r="K107" s="104">
        <v>176</v>
      </c>
      <c r="L107" s="104">
        <v>160</v>
      </c>
      <c r="M107" s="104">
        <v>175</v>
      </c>
      <c r="N107" s="104">
        <v>160</v>
      </c>
      <c r="O107" s="104">
        <v>140</v>
      </c>
      <c r="P107" s="104"/>
      <c r="Q107" s="104">
        <v>160</v>
      </c>
      <c r="R107" s="126">
        <v>171</v>
      </c>
      <c r="S107" s="18">
        <f t="shared" si="28"/>
        <v>1990</v>
      </c>
      <c r="T107" s="82">
        <f t="shared" si="26"/>
        <v>165.83333333333334</v>
      </c>
      <c r="U107">
        <f t="shared" si="27"/>
        <v>12</v>
      </c>
    </row>
    <row r="108" spans="1:22">
      <c r="A108" s="67" t="s">
        <v>26</v>
      </c>
      <c r="B108" s="70"/>
      <c r="C108" s="22" t="s">
        <v>111</v>
      </c>
      <c r="D108" s="181"/>
      <c r="E108" s="4" t="s">
        <v>277</v>
      </c>
      <c r="F108" s="104">
        <v>170</v>
      </c>
      <c r="G108" s="104"/>
      <c r="H108" s="104">
        <v>179</v>
      </c>
      <c r="I108" s="104">
        <v>183</v>
      </c>
      <c r="J108" s="104"/>
      <c r="K108" s="104">
        <v>176</v>
      </c>
      <c r="L108" s="104"/>
      <c r="M108" s="104">
        <v>181</v>
      </c>
      <c r="N108" s="104">
        <v>198</v>
      </c>
      <c r="O108" s="104">
        <v>198</v>
      </c>
      <c r="P108" s="104">
        <v>178</v>
      </c>
      <c r="Q108" s="104">
        <v>174</v>
      </c>
      <c r="R108" s="126"/>
      <c r="S108" s="18">
        <f t="shared" si="28"/>
        <v>1637</v>
      </c>
      <c r="T108" s="82">
        <f t="shared" si="26"/>
        <v>181.88888888888889</v>
      </c>
      <c r="U108">
        <f t="shared" si="27"/>
        <v>9</v>
      </c>
    </row>
    <row r="109" spans="1:22">
      <c r="A109" s="67" t="s">
        <v>27</v>
      </c>
      <c r="B109" s="70"/>
      <c r="C109" s="22" t="s">
        <v>112</v>
      </c>
      <c r="D109" s="181"/>
      <c r="E109" s="4" t="s">
        <v>278</v>
      </c>
      <c r="F109" s="104">
        <v>147</v>
      </c>
      <c r="G109" s="104"/>
      <c r="H109" s="104">
        <v>151</v>
      </c>
      <c r="I109" s="104">
        <v>121</v>
      </c>
      <c r="J109" s="104">
        <v>180</v>
      </c>
      <c r="K109" s="104">
        <v>155</v>
      </c>
      <c r="L109" s="104">
        <v>170</v>
      </c>
      <c r="M109" s="104">
        <v>153</v>
      </c>
      <c r="N109" s="104">
        <v>163</v>
      </c>
      <c r="O109" s="104">
        <v>156</v>
      </c>
      <c r="P109" s="104">
        <v>158</v>
      </c>
      <c r="Q109" s="104">
        <v>135</v>
      </c>
      <c r="R109" s="126">
        <v>147</v>
      </c>
      <c r="S109" s="18">
        <f t="shared" si="28"/>
        <v>1836</v>
      </c>
      <c r="T109" s="82">
        <f t="shared" si="26"/>
        <v>153</v>
      </c>
      <c r="U109">
        <f t="shared" si="27"/>
        <v>12</v>
      </c>
    </row>
    <row r="110" spans="1:22">
      <c r="A110" s="67" t="s">
        <v>28</v>
      </c>
      <c r="B110" s="70"/>
      <c r="C110" s="22" t="s">
        <v>113</v>
      </c>
      <c r="D110" s="181"/>
      <c r="E110" s="4" t="s">
        <v>279</v>
      </c>
      <c r="F110" s="104">
        <v>167</v>
      </c>
      <c r="G110" s="104">
        <v>172</v>
      </c>
      <c r="H110" s="104">
        <v>137</v>
      </c>
      <c r="I110" s="104"/>
      <c r="J110" s="104">
        <v>186</v>
      </c>
      <c r="K110" s="104"/>
      <c r="L110" s="104">
        <v>158</v>
      </c>
      <c r="M110" s="104"/>
      <c r="N110" s="104"/>
      <c r="O110" s="104"/>
      <c r="P110" s="104">
        <v>161</v>
      </c>
      <c r="Q110" s="104">
        <v>143</v>
      </c>
      <c r="R110" s="126">
        <v>141</v>
      </c>
      <c r="S110" s="18">
        <f t="shared" si="28"/>
        <v>1265</v>
      </c>
      <c r="T110" s="82">
        <f t="shared" si="26"/>
        <v>158.125</v>
      </c>
      <c r="U110">
        <f t="shared" si="27"/>
        <v>8</v>
      </c>
    </row>
    <row r="111" spans="1:22">
      <c r="A111" s="67" t="s">
        <v>29</v>
      </c>
      <c r="B111" s="70"/>
      <c r="C111" s="22" t="s">
        <v>114</v>
      </c>
      <c r="D111" s="181"/>
      <c r="E111" s="4" t="s">
        <v>307</v>
      </c>
      <c r="F111" s="104"/>
      <c r="G111" s="104">
        <v>146</v>
      </c>
      <c r="H111" s="104">
        <v>172</v>
      </c>
      <c r="I111" s="104">
        <v>194</v>
      </c>
      <c r="J111" s="104">
        <v>178</v>
      </c>
      <c r="K111" s="104"/>
      <c r="L111" s="104">
        <v>173</v>
      </c>
      <c r="M111" s="104">
        <v>162</v>
      </c>
      <c r="N111" s="104">
        <v>154</v>
      </c>
      <c r="O111" s="104">
        <v>187</v>
      </c>
      <c r="P111" s="104">
        <v>194</v>
      </c>
      <c r="Q111" s="104">
        <v>119</v>
      </c>
      <c r="R111" s="126">
        <v>161</v>
      </c>
      <c r="S111" s="18">
        <f t="shared" si="28"/>
        <v>1840</v>
      </c>
      <c r="T111" s="82">
        <f t="shared" si="26"/>
        <v>167.27272727272728</v>
      </c>
      <c r="U111">
        <f t="shared" si="27"/>
        <v>11</v>
      </c>
    </row>
    <row r="112" spans="1:22">
      <c r="A112" s="67" t="s">
        <v>30</v>
      </c>
      <c r="B112" s="70"/>
      <c r="C112" s="22" t="s">
        <v>115</v>
      </c>
      <c r="D112" s="181"/>
      <c r="E112" s="4" t="s">
        <v>308</v>
      </c>
      <c r="F112" s="104"/>
      <c r="G112" s="104">
        <v>193</v>
      </c>
      <c r="H112" s="104"/>
      <c r="I112" s="104">
        <v>155</v>
      </c>
      <c r="J112" s="104">
        <v>158</v>
      </c>
      <c r="K112" s="104">
        <v>158</v>
      </c>
      <c r="L112" s="104">
        <v>172</v>
      </c>
      <c r="M112" s="104">
        <v>153</v>
      </c>
      <c r="N112" s="104"/>
      <c r="O112" s="104"/>
      <c r="P112" s="104"/>
      <c r="Q112" s="104"/>
      <c r="R112" s="126"/>
      <c r="S112" s="18">
        <f t="shared" si="28"/>
        <v>989</v>
      </c>
      <c r="T112" s="82">
        <f t="shared" si="26"/>
        <v>164.83333333333334</v>
      </c>
      <c r="U112">
        <f t="shared" si="27"/>
        <v>6</v>
      </c>
    </row>
    <row r="113" spans="1:22">
      <c r="A113" s="67" t="s">
        <v>31</v>
      </c>
      <c r="B113" s="70"/>
      <c r="C113" s="22" t="s">
        <v>116</v>
      </c>
      <c r="D113" s="181"/>
      <c r="E113" s="4" t="s">
        <v>309</v>
      </c>
      <c r="F113" s="104"/>
      <c r="G113" s="104">
        <v>158</v>
      </c>
      <c r="H113" s="104"/>
      <c r="I113" s="104">
        <v>139</v>
      </c>
      <c r="J113" s="104"/>
      <c r="K113" s="104">
        <v>164</v>
      </c>
      <c r="L113" s="104">
        <v>164</v>
      </c>
      <c r="M113" s="104"/>
      <c r="N113" s="104">
        <v>158</v>
      </c>
      <c r="O113" s="104"/>
      <c r="P113" s="104">
        <v>128</v>
      </c>
      <c r="Q113" s="104"/>
      <c r="R113" s="126">
        <v>150</v>
      </c>
      <c r="S113" s="18">
        <f>F113+G113+H113+I113+J113+K113+L113+M113+N113+O113+P113+Q113+R113</f>
        <v>1061</v>
      </c>
      <c r="T113" s="82">
        <f t="shared" si="26"/>
        <v>151.57142857142858</v>
      </c>
      <c r="U113">
        <f t="shared" si="27"/>
        <v>7</v>
      </c>
    </row>
    <row r="114" spans="1:22">
      <c r="A114" s="67" t="s">
        <v>32</v>
      </c>
      <c r="B114" s="70"/>
      <c r="C114" s="22" t="s">
        <v>117</v>
      </c>
      <c r="D114" s="181"/>
      <c r="E114" s="13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130"/>
      <c r="S114" s="18">
        <f>SUM(F114,G114,H114,I114,J114,K114,L114,M114,N114,O114,P114,Q114,R114)</f>
        <v>0</v>
      </c>
      <c r="T114" s="82" t="e">
        <f t="shared" si="26"/>
        <v>#DIV/0!</v>
      </c>
      <c r="U114">
        <f t="shared" si="27"/>
        <v>0</v>
      </c>
    </row>
    <row r="115" spans="1:22" ht="16.2" thickBot="1">
      <c r="A115" s="68" t="s">
        <v>33</v>
      </c>
      <c r="B115" s="70"/>
      <c r="C115" s="118" t="s">
        <v>118</v>
      </c>
      <c r="D115" s="181"/>
      <c r="E115" s="13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130"/>
      <c r="S115" s="18">
        <f>SUM(F115,G115,H115,I115,J115,K115,L115,M115,N115,O115,P115,Q115,R115)</f>
        <v>0</v>
      </c>
      <c r="T115" s="82" t="e">
        <f t="shared" si="26"/>
        <v>#DIV/0!</v>
      </c>
      <c r="U115">
        <f t="shared" si="27"/>
        <v>0</v>
      </c>
    </row>
    <row r="116" spans="1:22" ht="16.2" thickBot="1">
      <c r="A116" s="68"/>
      <c r="B116" s="71"/>
      <c r="C116" s="118"/>
      <c r="D116" s="181"/>
      <c r="E116" s="8" t="s">
        <v>21</v>
      </c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35"/>
      <c r="S116" s="18">
        <f>F116+G116+H116+I116+J116+K116+L116+M116+N116+O116+P116+Q116+R116</f>
        <v>0</v>
      </c>
      <c r="T116" s="82"/>
      <c r="U116">
        <f t="shared" si="27"/>
        <v>0</v>
      </c>
    </row>
    <row r="117" spans="1:22" ht="16.2" thickBot="1">
      <c r="C117" s="24"/>
      <c r="D117" s="25"/>
      <c r="E117" s="80" t="s">
        <v>20</v>
      </c>
      <c r="F117" s="93">
        <f t="shared" ref="F117:R117" si="29">SUM(F105:F116)</f>
        <v>1031</v>
      </c>
      <c r="G117" s="93">
        <f t="shared" si="29"/>
        <v>1030</v>
      </c>
      <c r="H117" s="93">
        <f t="shared" si="29"/>
        <v>973</v>
      </c>
      <c r="I117" s="93">
        <f t="shared" si="29"/>
        <v>960</v>
      </c>
      <c r="J117" s="93">
        <f t="shared" si="29"/>
        <v>1025</v>
      </c>
      <c r="K117" s="93">
        <f t="shared" si="29"/>
        <v>983</v>
      </c>
      <c r="L117" s="93">
        <f t="shared" si="29"/>
        <v>997</v>
      </c>
      <c r="M117" s="93">
        <f t="shared" si="29"/>
        <v>981</v>
      </c>
      <c r="N117" s="93">
        <f t="shared" si="29"/>
        <v>996</v>
      </c>
      <c r="O117" s="93">
        <f t="shared" si="29"/>
        <v>1038</v>
      </c>
      <c r="P117" s="93">
        <f t="shared" si="29"/>
        <v>982</v>
      </c>
      <c r="Q117" s="93">
        <f t="shared" si="29"/>
        <v>895</v>
      </c>
      <c r="R117" s="93">
        <f t="shared" si="29"/>
        <v>947</v>
      </c>
      <c r="S117" s="94">
        <f>SUM(F117:R117)</f>
        <v>12838</v>
      </c>
      <c r="T117" s="87"/>
      <c r="U117" s="99"/>
      <c r="V117" s="78"/>
    </row>
    <row r="118" spans="1:22" ht="16.2" thickBot="1">
      <c r="T118" s="85"/>
      <c r="U118" s="43"/>
      <c r="V118" s="43"/>
    </row>
    <row r="119" spans="1:22" ht="15.75" customHeight="1">
      <c r="A119" s="66" t="s">
        <v>23</v>
      </c>
      <c r="B119" s="69"/>
      <c r="C119" s="58" t="s">
        <v>119</v>
      </c>
      <c r="D119" s="178" t="s">
        <v>185</v>
      </c>
      <c r="E119" s="2" t="s">
        <v>234</v>
      </c>
      <c r="F119" s="122">
        <v>202</v>
      </c>
      <c r="G119" s="3">
        <v>171</v>
      </c>
      <c r="H119" s="3">
        <v>186</v>
      </c>
      <c r="I119" s="3">
        <v>204</v>
      </c>
      <c r="J119" s="3">
        <v>162</v>
      </c>
      <c r="K119" s="3">
        <v>157</v>
      </c>
      <c r="L119" s="41">
        <v>171</v>
      </c>
      <c r="M119" s="3">
        <v>172</v>
      </c>
      <c r="N119" s="3">
        <v>168</v>
      </c>
      <c r="O119" s="3">
        <v>164</v>
      </c>
      <c r="P119" s="3">
        <v>157</v>
      </c>
      <c r="Q119" s="3">
        <v>178</v>
      </c>
      <c r="R119" s="33">
        <v>187</v>
      </c>
      <c r="S119" s="17">
        <f>F119+G119+H119+I119+J119+K119+L119+M119+N119+O119+P119+Q119+R119</f>
        <v>2279</v>
      </c>
      <c r="T119" s="81">
        <f t="shared" ref="T119:T129" si="30">S119/COUNTIF(F119:R119,"&gt;0")</f>
        <v>175.30769230769232</v>
      </c>
      <c r="U119">
        <f t="shared" ref="U119:U131" si="31">COUNTIF(F119:R119,"&gt;0")</f>
        <v>13</v>
      </c>
      <c r="V119" s="43"/>
    </row>
    <row r="120" spans="1:22">
      <c r="A120" s="67" t="s">
        <v>24</v>
      </c>
      <c r="B120" s="70"/>
      <c r="C120" s="22" t="s">
        <v>120</v>
      </c>
      <c r="D120" s="179"/>
      <c r="E120" s="4" t="s">
        <v>235</v>
      </c>
      <c r="F120" s="5">
        <v>153</v>
      </c>
      <c r="G120" s="5">
        <v>170</v>
      </c>
      <c r="H120" s="5">
        <v>151</v>
      </c>
      <c r="I120" s="5">
        <v>165</v>
      </c>
      <c r="J120" s="5">
        <v>178</v>
      </c>
      <c r="K120" s="5">
        <v>161</v>
      </c>
      <c r="L120" s="42">
        <v>154</v>
      </c>
      <c r="M120" s="5"/>
      <c r="N120" s="5"/>
      <c r="O120" s="5"/>
      <c r="P120" s="5">
        <v>166</v>
      </c>
      <c r="Q120" s="5"/>
      <c r="R120" s="34"/>
      <c r="S120" s="18">
        <f t="shared" ref="S120:S131" si="32">F120+G120+H120+I120+J120+K120+L120+M120+N120+O120+P120+Q120+R120</f>
        <v>1298</v>
      </c>
      <c r="T120" s="82">
        <f t="shared" si="30"/>
        <v>162.25</v>
      </c>
      <c r="U120">
        <f t="shared" si="31"/>
        <v>8</v>
      </c>
    </row>
    <row r="121" spans="1:22">
      <c r="A121" s="67" t="s">
        <v>25</v>
      </c>
      <c r="B121" s="70"/>
      <c r="C121" s="22" t="s">
        <v>121</v>
      </c>
      <c r="D121" s="179"/>
      <c r="E121" s="4" t="s">
        <v>236</v>
      </c>
      <c r="F121" s="5">
        <v>178</v>
      </c>
      <c r="G121" s="5">
        <v>144</v>
      </c>
      <c r="H121" s="5"/>
      <c r="I121" s="5"/>
      <c r="J121" s="5">
        <v>173</v>
      </c>
      <c r="K121" s="5"/>
      <c r="L121" s="42">
        <v>168</v>
      </c>
      <c r="M121" s="5">
        <v>174</v>
      </c>
      <c r="N121" s="5">
        <v>183</v>
      </c>
      <c r="O121" s="5">
        <v>188</v>
      </c>
      <c r="P121" s="5"/>
      <c r="Q121" s="5">
        <v>171</v>
      </c>
      <c r="R121" s="34">
        <v>174</v>
      </c>
      <c r="S121" s="18">
        <f t="shared" si="32"/>
        <v>1553</v>
      </c>
      <c r="T121" s="82">
        <f t="shared" si="30"/>
        <v>172.55555555555554</v>
      </c>
      <c r="U121">
        <f t="shared" si="31"/>
        <v>9</v>
      </c>
    </row>
    <row r="122" spans="1:22">
      <c r="A122" s="67" t="s">
        <v>26</v>
      </c>
      <c r="B122" s="70"/>
      <c r="C122" s="22" t="s">
        <v>122</v>
      </c>
      <c r="D122" s="179"/>
      <c r="E122" s="27" t="s">
        <v>237</v>
      </c>
      <c r="F122" s="5">
        <v>146</v>
      </c>
      <c r="G122" s="5">
        <v>143</v>
      </c>
      <c r="H122" s="5"/>
      <c r="I122" s="5">
        <v>146</v>
      </c>
      <c r="J122" s="5"/>
      <c r="K122" s="5"/>
      <c r="L122" s="42">
        <v>133</v>
      </c>
      <c r="M122" s="5"/>
      <c r="N122" s="5">
        <v>142</v>
      </c>
      <c r="O122" s="5"/>
      <c r="P122" s="5"/>
      <c r="Q122" s="5">
        <v>141</v>
      </c>
      <c r="R122" s="34"/>
      <c r="S122" s="18">
        <f t="shared" si="32"/>
        <v>851</v>
      </c>
      <c r="T122" s="82">
        <f t="shared" si="30"/>
        <v>141.83333333333334</v>
      </c>
      <c r="U122">
        <f t="shared" si="31"/>
        <v>6</v>
      </c>
    </row>
    <row r="123" spans="1:22">
      <c r="A123" s="67" t="s">
        <v>27</v>
      </c>
      <c r="B123" s="70"/>
      <c r="C123" s="22" t="s">
        <v>123</v>
      </c>
      <c r="D123" s="179"/>
      <c r="E123" s="4" t="s">
        <v>238</v>
      </c>
      <c r="F123" s="5">
        <v>168</v>
      </c>
      <c r="G123" s="5">
        <v>168</v>
      </c>
      <c r="H123" s="5">
        <v>146</v>
      </c>
      <c r="I123" s="5">
        <v>167</v>
      </c>
      <c r="J123" s="5">
        <v>169</v>
      </c>
      <c r="K123" s="5">
        <v>155</v>
      </c>
      <c r="L123" s="42">
        <v>164</v>
      </c>
      <c r="M123" s="5">
        <v>160</v>
      </c>
      <c r="N123" s="5">
        <v>164</v>
      </c>
      <c r="O123" s="5">
        <v>157</v>
      </c>
      <c r="P123" s="5">
        <v>137</v>
      </c>
      <c r="Q123" s="5"/>
      <c r="R123" s="34">
        <v>174</v>
      </c>
      <c r="S123" s="18">
        <f t="shared" si="32"/>
        <v>1929</v>
      </c>
      <c r="T123" s="82">
        <f t="shared" si="30"/>
        <v>160.75</v>
      </c>
      <c r="U123">
        <f t="shared" si="31"/>
        <v>12</v>
      </c>
    </row>
    <row r="124" spans="1:22">
      <c r="A124" s="67" t="s">
        <v>28</v>
      </c>
      <c r="B124" s="70"/>
      <c r="C124" s="22" t="s">
        <v>124</v>
      </c>
      <c r="D124" s="179"/>
      <c r="E124" s="4" t="s">
        <v>239</v>
      </c>
      <c r="F124" s="5">
        <v>121</v>
      </c>
      <c r="G124" s="5"/>
      <c r="H124" s="5">
        <v>167</v>
      </c>
      <c r="I124" s="5">
        <v>144</v>
      </c>
      <c r="J124" s="5">
        <v>140</v>
      </c>
      <c r="K124" s="5">
        <v>146</v>
      </c>
      <c r="L124" s="42">
        <v>138</v>
      </c>
      <c r="M124" s="5"/>
      <c r="N124" s="5"/>
      <c r="O124" s="5"/>
      <c r="P124" s="5"/>
      <c r="Q124" s="5"/>
      <c r="R124" s="34"/>
      <c r="S124" s="18">
        <f t="shared" si="32"/>
        <v>856</v>
      </c>
      <c r="T124" s="82">
        <f t="shared" si="30"/>
        <v>142.66666666666666</v>
      </c>
      <c r="U124">
        <f t="shared" si="31"/>
        <v>6</v>
      </c>
      <c r="V124" s="43"/>
    </row>
    <row r="125" spans="1:22">
      <c r="A125" s="67" t="s">
        <v>29</v>
      </c>
      <c r="B125" s="70"/>
      <c r="C125" s="22" t="s">
        <v>125</v>
      </c>
      <c r="D125" s="179"/>
      <c r="E125" s="4" t="s">
        <v>268</v>
      </c>
      <c r="F125" s="5"/>
      <c r="G125" s="5">
        <v>192</v>
      </c>
      <c r="H125" s="5"/>
      <c r="I125" s="5">
        <v>189</v>
      </c>
      <c r="J125" s="5">
        <v>168</v>
      </c>
      <c r="K125" s="5">
        <v>172</v>
      </c>
      <c r="L125" s="42"/>
      <c r="M125" s="5"/>
      <c r="N125" s="5"/>
      <c r="O125" s="5"/>
      <c r="P125" s="5">
        <v>155</v>
      </c>
      <c r="Q125" s="5">
        <v>182</v>
      </c>
      <c r="R125" s="34">
        <v>171</v>
      </c>
      <c r="S125" s="18">
        <f t="shared" si="32"/>
        <v>1229</v>
      </c>
      <c r="T125" s="82">
        <f t="shared" si="30"/>
        <v>175.57142857142858</v>
      </c>
      <c r="U125">
        <f t="shared" si="31"/>
        <v>7</v>
      </c>
    </row>
    <row r="126" spans="1:22">
      <c r="A126" s="67" t="s">
        <v>30</v>
      </c>
      <c r="B126" s="70"/>
      <c r="C126" s="22" t="s">
        <v>126</v>
      </c>
      <c r="D126" s="179"/>
      <c r="E126" s="8" t="s">
        <v>322</v>
      </c>
      <c r="F126" s="9"/>
      <c r="G126" s="9"/>
      <c r="H126" s="9">
        <v>170</v>
      </c>
      <c r="I126" s="9"/>
      <c r="J126" s="9"/>
      <c r="K126" s="9">
        <v>157</v>
      </c>
      <c r="L126" s="40"/>
      <c r="M126" s="9">
        <v>159</v>
      </c>
      <c r="N126" s="9">
        <v>167</v>
      </c>
      <c r="O126" s="9">
        <v>177</v>
      </c>
      <c r="P126" s="9">
        <v>170</v>
      </c>
      <c r="Q126" s="9"/>
      <c r="R126" s="35">
        <v>153</v>
      </c>
      <c r="S126" s="18">
        <f>F126+G126+H126+I126+J126+K126+L126+M126+N126+O126+P126+Q126+R126</f>
        <v>1153</v>
      </c>
      <c r="T126" s="82">
        <f t="shared" si="30"/>
        <v>164.71428571428572</v>
      </c>
      <c r="U126">
        <f t="shared" si="31"/>
        <v>7</v>
      </c>
    </row>
    <row r="127" spans="1:22">
      <c r="A127" s="67" t="s">
        <v>31</v>
      </c>
      <c r="B127" s="70"/>
      <c r="C127" s="22" t="s">
        <v>127</v>
      </c>
      <c r="D127" s="179"/>
      <c r="E127" s="8" t="s">
        <v>323</v>
      </c>
      <c r="F127" s="9"/>
      <c r="G127" s="9"/>
      <c r="H127" s="9">
        <v>169</v>
      </c>
      <c r="I127" s="9"/>
      <c r="J127" s="9"/>
      <c r="K127" s="9"/>
      <c r="L127" s="40"/>
      <c r="M127" s="9">
        <v>190</v>
      </c>
      <c r="N127" s="9"/>
      <c r="O127" s="9">
        <v>167</v>
      </c>
      <c r="P127" s="9"/>
      <c r="Q127" s="9">
        <v>165</v>
      </c>
      <c r="R127" s="35"/>
      <c r="S127" s="18">
        <f>F127+G127+H127+I127+J127+K127+L127+M127+N127+O127+P127+Q127+R127</f>
        <v>691</v>
      </c>
      <c r="T127" s="82">
        <f t="shared" si="30"/>
        <v>172.75</v>
      </c>
      <c r="U127">
        <f t="shared" si="31"/>
        <v>4</v>
      </c>
    </row>
    <row r="128" spans="1:22">
      <c r="A128" s="67" t="s">
        <v>32</v>
      </c>
      <c r="B128" s="70"/>
      <c r="C128" s="22" t="s">
        <v>128</v>
      </c>
      <c r="D128" s="179"/>
      <c r="E128" s="8" t="s">
        <v>335</v>
      </c>
      <c r="F128" s="9"/>
      <c r="G128" s="9"/>
      <c r="H128" s="9"/>
      <c r="I128" s="9"/>
      <c r="J128" s="9"/>
      <c r="K128" s="9"/>
      <c r="L128" s="40"/>
      <c r="M128" s="9">
        <v>162</v>
      </c>
      <c r="N128" s="9">
        <v>185</v>
      </c>
      <c r="O128" s="9">
        <v>165</v>
      </c>
      <c r="P128" s="9">
        <v>160</v>
      </c>
      <c r="Q128" s="9">
        <v>179</v>
      </c>
      <c r="R128" s="35">
        <v>143</v>
      </c>
      <c r="S128" s="18">
        <f>F128+G128+H128+I128+J128+K128+L128+M128+N128+O128+P128+Q128+R128</f>
        <v>994</v>
      </c>
      <c r="T128" s="82">
        <f t="shared" si="30"/>
        <v>165.66666666666666</v>
      </c>
      <c r="U128">
        <f t="shared" si="31"/>
        <v>6</v>
      </c>
    </row>
    <row r="129" spans="1:22">
      <c r="A129" s="67" t="s">
        <v>33</v>
      </c>
      <c r="B129" s="70"/>
      <c r="C129" s="22" t="s">
        <v>129</v>
      </c>
      <c r="D129" s="179"/>
      <c r="E129" s="8"/>
      <c r="F129" s="9"/>
      <c r="G129" s="9"/>
      <c r="H129" s="9"/>
      <c r="I129" s="9"/>
      <c r="J129" s="9"/>
      <c r="K129" s="9"/>
      <c r="L129" s="40"/>
      <c r="M129" s="9"/>
      <c r="N129" s="9"/>
      <c r="O129" s="9"/>
      <c r="P129" s="9"/>
      <c r="Q129" s="9"/>
      <c r="R129" s="35"/>
      <c r="S129" s="18">
        <f t="shared" si="32"/>
        <v>0</v>
      </c>
      <c r="T129" s="82" t="e">
        <f t="shared" si="30"/>
        <v>#DIV/0!</v>
      </c>
      <c r="U129">
        <f t="shared" si="31"/>
        <v>0</v>
      </c>
    </row>
    <row r="130" spans="1:22" ht="16.2" thickBot="1">
      <c r="A130" s="68" t="s">
        <v>34</v>
      </c>
      <c r="B130" s="70"/>
      <c r="C130" s="118" t="s">
        <v>131</v>
      </c>
      <c r="D130" s="179"/>
      <c r="E130" s="8"/>
      <c r="F130" s="9"/>
      <c r="G130" s="9"/>
      <c r="H130" s="9"/>
      <c r="I130" s="9"/>
      <c r="J130" s="9"/>
      <c r="K130" s="9"/>
      <c r="L130" s="40"/>
      <c r="M130" s="9"/>
      <c r="N130" s="9"/>
      <c r="O130" s="9"/>
      <c r="P130" s="9"/>
      <c r="Q130" s="9"/>
      <c r="R130" s="35"/>
      <c r="S130" s="18">
        <f t="shared" si="32"/>
        <v>0</v>
      </c>
      <c r="T130" s="82"/>
      <c r="U130">
        <f t="shared" si="31"/>
        <v>0</v>
      </c>
    </row>
    <row r="131" spans="1:22" ht="16.2" thickBot="1">
      <c r="A131" s="68"/>
      <c r="B131" s="71"/>
      <c r="C131" s="118"/>
      <c r="D131" s="184"/>
      <c r="E131" s="8" t="s">
        <v>21</v>
      </c>
      <c r="F131" s="9"/>
      <c r="G131" s="9"/>
      <c r="H131" s="9"/>
      <c r="I131" s="9"/>
      <c r="J131" s="9"/>
      <c r="K131" s="9"/>
      <c r="L131" s="40"/>
      <c r="M131" s="9"/>
      <c r="N131" s="9"/>
      <c r="O131" s="9"/>
      <c r="P131" s="9"/>
      <c r="Q131" s="9"/>
      <c r="R131" s="35"/>
      <c r="S131" s="18">
        <f t="shared" si="32"/>
        <v>0</v>
      </c>
      <c r="T131" s="82"/>
      <c r="U131">
        <f t="shared" si="31"/>
        <v>0</v>
      </c>
    </row>
    <row r="132" spans="1:22" ht="16.2" thickBot="1">
      <c r="C132" s="24"/>
      <c r="D132" s="25"/>
      <c r="E132" s="80" t="s">
        <v>20</v>
      </c>
      <c r="F132" s="93">
        <f t="shared" ref="F132:R132" si="33">SUM(F119:F131)</f>
        <v>968</v>
      </c>
      <c r="G132" s="93">
        <f t="shared" si="33"/>
        <v>988</v>
      </c>
      <c r="H132" s="93">
        <f t="shared" si="33"/>
        <v>989</v>
      </c>
      <c r="I132" s="93">
        <f t="shared" si="33"/>
        <v>1015</v>
      </c>
      <c r="J132" s="93">
        <f t="shared" si="33"/>
        <v>990</v>
      </c>
      <c r="K132" s="93">
        <f t="shared" si="33"/>
        <v>948</v>
      </c>
      <c r="L132" s="93">
        <f t="shared" si="33"/>
        <v>928</v>
      </c>
      <c r="M132" s="93">
        <f t="shared" si="33"/>
        <v>1017</v>
      </c>
      <c r="N132" s="93">
        <f t="shared" si="33"/>
        <v>1009</v>
      </c>
      <c r="O132" s="93">
        <f t="shared" si="33"/>
        <v>1018</v>
      </c>
      <c r="P132" s="93">
        <f t="shared" si="33"/>
        <v>945</v>
      </c>
      <c r="Q132" s="93">
        <f t="shared" si="33"/>
        <v>1016</v>
      </c>
      <c r="R132" s="93">
        <f t="shared" si="33"/>
        <v>1002</v>
      </c>
      <c r="S132" s="94">
        <f>SUM(F132:R132)</f>
        <v>12833</v>
      </c>
      <c r="T132" s="87"/>
      <c r="U132" s="99"/>
      <c r="V132" s="78"/>
    </row>
    <row r="133" spans="1:22" ht="16.2" thickBot="1">
      <c r="C133" s="45"/>
      <c r="D133" s="46"/>
      <c r="E133" s="47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9"/>
      <c r="T133" s="89"/>
    </row>
    <row r="134" spans="1:22">
      <c r="A134" s="66" t="s">
        <v>23</v>
      </c>
      <c r="B134" s="69"/>
      <c r="C134" s="58" t="s">
        <v>132</v>
      </c>
      <c r="D134" s="179" t="s">
        <v>130</v>
      </c>
      <c r="E134" s="37" t="s">
        <v>217</v>
      </c>
      <c r="F134" s="38">
        <v>146</v>
      </c>
      <c r="G134" s="38">
        <v>172</v>
      </c>
      <c r="H134" s="38"/>
      <c r="I134" s="38">
        <v>138</v>
      </c>
      <c r="J134" s="38">
        <v>159</v>
      </c>
      <c r="K134" s="38">
        <v>154</v>
      </c>
      <c r="L134" s="38">
        <v>170</v>
      </c>
      <c r="M134" s="38">
        <v>144</v>
      </c>
      <c r="N134" s="38">
        <v>150</v>
      </c>
      <c r="O134" s="38">
        <v>136</v>
      </c>
      <c r="P134" s="38">
        <v>170</v>
      </c>
      <c r="Q134" s="38">
        <v>151</v>
      </c>
      <c r="R134" s="36">
        <v>156</v>
      </c>
      <c r="S134" s="29">
        <f t="shared" ref="S134:S146" si="34">F134+G134+H134+I134+J134+K134+L134+M134+N134+O134+P134+Q134+R134</f>
        <v>1846</v>
      </c>
      <c r="T134" s="90">
        <f t="shared" ref="T134:T141" si="35">S134/COUNTIF(F134:R134,"&gt;0")</f>
        <v>153.83333333333334</v>
      </c>
      <c r="U134">
        <f t="shared" ref="U134:U146" si="36">COUNTIF(F134:R134,"&gt;0")</f>
        <v>12</v>
      </c>
    </row>
    <row r="135" spans="1:22">
      <c r="A135" s="67" t="s">
        <v>24</v>
      </c>
      <c r="B135" s="70"/>
      <c r="C135" s="22" t="s">
        <v>133</v>
      </c>
      <c r="D135" s="179"/>
      <c r="E135" s="4" t="s">
        <v>218</v>
      </c>
      <c r="F135" s="5">
        <v>125</v>
      </c>
      <c r="G135" s="5">
        <v>163</v>
      </c>
      <c r="H135" s="5">
        <v>124</v>
      </c>
      <c r="I135" s="5">
        <v>144</v>
      </c>
      <c r="J135" s="5"/>
      <c r="K135" s="5">
        <v>156</v>
      </c>
      <c r="L135" s="5">
        <v>156</v>
      </c>
      <c r="M135" s="5">
        <v>141</v>
      </c>
      <c r="N135" s="5">
        <v>140</v>
      </c>
      <c r="O135" s="5">
        <v>150</v>
      </c>
      <c r="P135" s="5">
        <v>148</v>
      </c>
      <c r="Q135" s="5">
        <v>148</v>
      </c>
      <c r="R135" s="34">
        <v>164</v>
      </c>
      <c r="S135" s="18">
        <f t="shared" si="34"/>
        <v>1759</v>
      </c>
      <c r="T135" s="82">
        <f t="shared" si="35"/>
        <v>146.58333333333334</v>
      </c>
      <c r="U135">
        <f t="shared" si="36"/>
        <v>12</v>
      </c>
    </row>
    <row r="136" spans="1:22">
      <c r="A136" s="67" t="s">
        <v>25</v>
      </c>
      <c r="B136" s="70"/>
      <c r="C136" s="22" t="s">
        <v>134</v>
      </c>
      <c r="D136" s="179"/>
      <c r="E136" s="4" t="s">
        <v>219</v>
      </c>
      <c r="F136" s="5">
        <v>172</v>
      </c>
      <c r="G136" s="5">
        <v>161</v>
      </c>
      <c r="H136" s="5">
        <v>173</v>
      </c>
      <c r="I136" s="5">
        <v>178</v>
      </c>
      <c r="J136" s="5">
        <v>150</v>
      </c>
      <c r="K136" s="5">
        <v>161</v>
      </c>
      <c r="L136" s="5">
        <v>179</v>
      </c>
      <c r="M136" s="5">
        <v>172</v>
      </c>
      <c r="N136" s="5">
        <v>170</v>
      </c>
      <c r="O136" s="5">
        <v>171</v>
      </c>
      <c r="P136" s="5">
        <v>167</v>
      </c>
      <c r="Q136" s="5">
        <v>161</v>
      </c>
      <c r="R136" s="34">
        <v>153</v>
      </c>
      <c r="S136" s="18">
        <f t="shared" si="34"/>
        <v>2168</v>
      </c>
      <c r="T136" s="82">
        <f t="shared" si="35"/>
        <v>166.76923076923077</v>
      </c>
      <c r="U136">
        <f t="shared" si="36"/>
        <v>13</v>
      </c>
    </row>
    <row r="137" spans="1:22">
      <c r="A137" s="67" t="s">
        <v>26</v>
      </c>
      <c r="B137" s="70"/>
      <c r="C137" s="22" t="s">
        <v>135</v>
      </c>
      <c r="D137" s="179"/>
      <c r="E137" s="4" t="s">
        <v>220</v>
      </c>
      <c r="F137" s="5">
        <v>156</v>
      </c>
      <c r="G137" s="5">
        <v>181</v>
      </c>
      <c r="H137" s="5">
        <v>142</v>
      </c>
      <c r="I137" s="5">
        <v>149</v>
      </c>
      <c r="J137" s="5">
        <v>147</v>
      </c>
      <c r="K137" s="5">
        <v>142</v>
      </c>
      <c r="L137" s="5">
        <v>154</v>
      </c>
      <c r="M137" s="5">
        <v>148</v>
      </c>
      <c r="N137" s="5">
        <v>133</v>
      </c>
      <c r="O137" s="5">
        <v>165</v>
      </c>
      <c r="P137" s="5">
        <v>179</v>
      </c>
      <c r="Q137" s="5">
        <v>142</v>
      </c>
      <c r="R137" s="34">
        <v>155</v>
      </c>
      <c r="S137" s="18">
        <f t="shared" si="34"/>
        <v>1993</v>
      </c>
      <c r="T137" s="82">
        <f t="shared" si="35"/>
        <v>153.30769230769232</v>
      </c>
      <c r="U137">
        <f t="shared" si="36"/>
        <v>13</v>
      </c>
      <c r="V137" s="43"/>
    </row>
    <row r="138" spans="1:22">
      <c r="A138" s="67" t="s">
        <v>27</v>
      </c>
      <c r="B138" s="70"/>
      <c r="C138" s="22" t="s">
        <v>136</v>
      </c>
      <c r="D138" s="179"/>
      <c r="E138" s="4" t="s">
        <v>221</v>
      </c>
      <c r="F138" s="5">
        <v>169</v>
      </c>
      <c r="G138" s="5">
        <v>160</v>
      </c>
      <c r="H138" s="5">
        <v>143</v>
      </c>
      <c r="I138" s="5">
        <v>132</v>
      </c>
      <c r="J138" s="5">
        <v>139</v>
      </c>
      <c r="K138" s="5">
        <v>140</v>
      </c>
      <c r="L138" s="5"/>
      <c r="M138" s="5">
        <v>139</v>
      </c>
      <c r="N138" s="5">
        <v>157</v>
      </c>
      <c r="O138" s="5">
        <v>141</v>
      </c>
      <c r="P138" s="5">
        <v>170</v>
      </c>
      <c r="Q138" s="5">
        <v>140</v>
      </c>
      <c r="R138" s="34"/>
      <c r="S138" s="18">
        <f t="shared" si="34"/>
        <v>1630</v>
      </c>
      <c r="T138" s="82">
        <f t="shared" si="35"/>
        <v>148.18181818181819</v>
      </c>
      <c r="U138">
        <f t="shared" si="36"/>
        <v>11</v>
      </c>
    </row>
    <row r="139" spans="1:22">
      <c r="A139" s="67" t="s">
        <v>28</v>
      </c>
      <c r="B139" s="70"/>
      <c r="C139" s="22" t="s">
        <v>137</v>
      </c>
      <c r="D139" s="179"/>
      <c r="E139" s="4" t="s">
        <v>222</v>
      </c>
      <c r="F139" s="5">
        <v>159</v>
      </c>
      <c r="G139" s="5">
        <v>148</v>
      </c>
      <c r="H139" s="5">
        <v>173</v>
      </c>
      <c r="I139" s="5"/>
      <c r="J139" s="5">
        <v>164</v>
      </c>
      <c r="K139" s="5">
        <v>176</v>
      </c>
      <c r="L139" s="5">
        <v>163</v>
      </c>
      <c r="M139" s="5">
        <v>166</v>
      </c>
      <c r="N139" s="5">
        <v>171</v>
      </c>
      <c r="O139" s="5">
        <v>161</v>
      </c>
      <c r="P139" s="5"/>
      <c r="Q139" s="5">
        <v>151</v>
      </c>
      <c r="R139" s="34">
        <v>174</v>
      </c>
      <c r="S139" s="18">
        <f t="shared" si="34"/>
        <v>1806</v>
      </c>
      <c r="T139" s="82">
        <f t="shared" si="35"/>
        <v>164.18181818181819</v>
      </c>
      <c r="U139">
        <f t="shared" si="36"/>
        <v>11</v>
      </c>
    </row>
    <row r="140" spans="1:22">
      <c r="A140" s="67" t="s">
        <v>29</v>
      </c>
      <c r="B140" s="70"/>
      <c r="C140" s="22" t="s">
        <v>138</v>
      </c>
      <c r="D140" s="179"/>
      <c r="E140" s="37" t="s">
        <v>326</v>
      </c>
      <c r="F140" s="38"/>
      <c r="G140" s="38"/>
      <c r="H140" s="38">
        <v>137</v>
      </c>
      <c r="I140" s="38">
        <v>152</v>
      </c>
      <c r="J140" s="38">
        <v>130</v>
      </c>
      <c r="K140" s="38"/>
      <c r="L140" s="38">
        <v>143</v>
      </c>
      <c r="M140" s="38"/>
      <c r="N140" s="38"/>
      <c r="O140" s="38"/>
      <c r="P140" s="38">
        <v>149</v>
      </c>
      <c r="Q140" s="38"/>
      <c r="R140" s="36">
        <v>131</v>
      </c>
      <c r="S140" s="18">
        <f t="shared" si="34"/>
        <v>842</v>
      </c>
      <c r="T140" s="82">
        <f t="shared" si="35"/>
        <v>140.33333333333334</v>
      </c>
      <c r="U140">
        <f t="shared" si="36"/>
        <v>6</v>
      </c>
    </row>
    <row r="141" spans="1:22">
      <c r="A141" s="67" t="s">
        <v>30</v>
      </c>
      <c r="B141" s="70"/>
      <c r="C141" s="22" t="s">
        <v>139</v>
      </c>
      <c r="D141" s="179"/>
      <c r="E141" s="37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6"/>
      <c r="S141" s="29">
        <f t="shared" si="34"/>
        <v>0</v>
      </c>
      <c r="T141" s="82" t="e">
        <f t="shared" si="35"/>
        <v>#DIV/0!</v>
      </c>
      <c r="U141">
        <f t="shared" si="36"/>
        <v>0</v>
      </c>
    </row>
    <row r="142" spans="1:22">
      <c r="A142" s="67" t="s">
        <v>31</v>
      </c>
      <c r="B142" s="70"/>
      <c r="C142" s="22" t="s">
        <v>140</v>
      </c>
      <c r="D142" s="179"/>
      <c r="E142" s="4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34"/>
      <c r="S142" s="18">
        <f t="shared" si="34"/>
        <v>0</v>
      </c>
      <c r="T142" s="82"/>
      <c r="U142">
        <f t="shared" si="36"/>
        <v>0</v>
      </c>
    </row>
    <row r="143" spans="1:22">
      <c r="A143" s="67" t="s">
        <v>32</v>
      </c>
      <c r="B143" s="70"/>
      <c r="C143" s="22" t="s">
        <v>141</v>
      </c>
      <c r="D143" s="179"/>
      <c r="E143" s="8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35"/>
      <c r="S143" s="18">
        <f t="shared" si="34"/>
        <v>0</v>
      </c>
      <c r="T143" s="82"/>
      <c r="U143">
        <f t="shared" si="36"/>
        <v>0</v>
      </c>
    </row>
    <row r="144" spans="1:22">
      <c r="A144" s="67" t="s">
        <v>33</v>
      </c>
      <c r="B144" s="70"/>
      <c r="C144" s="22" t="s">
        <v>142</v>
      </c>
      <c r="D144" s="179"/>
      <c r="E144" s="8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35"/>
      <c r="S144" s="18">
        <f t="shared" si="34"/>
        <v>0</v>
      </c>
      <c r="T144" s="82"/>
      <c r="U144">
        <f t="shared" si="36"/>
        <v>0</v>
      </c>
    </row>
    <row r="145" spans="1:22" ht="16.2" thickBot="1">
      <c r="A145" s="68" t="s">
        <v>34</v>
      </c>
      <c r="B145" s="70"/>
      <c r="C145" s="118" t="s">
        <v>143</v>
      </c>
      <c r="D145" s="179"/>
      <c r="E145" s="8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35"/>
      <c r="S145" s="18">
        <f t="shared" si="34"/>
        <v>0</v>
      </c>
      <c r="T145" s="82"/>
      <c r="U145">
        <f t="shared" si="36"/>
        <v>0</v>
      </c>
    </row>
    <row r="146" spans="1:22" ht="16.2" thickBot="1">
      <c r="A146" s="72"/>
      <c r="B146" s="71"/>
      <c r="C146" s="44"/>
      <c r="D146" s="179"/>
      <c r="E146" s="6" t="s">
        <v>21</v>
      </c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35"/>
      <c r="S146" s="18">
        <f t="shared" si="34"/>
        <v>0</v>
      </c>
      <c r="T146" s="86"/>
      <c r="U146">
        <f t="shared" si="36"/>
        <v>0</v>
      </c>
    </row>
    <row r="147" spans="1:22" ht="16.2" thickBot="1">
      <c r="C147" s="24"/>
      <c r="D147" s="25"/>
      <c r="E147" s="80" t="s">
        <v>20</v>
      </c>
      <c r="F147" s="93">
        <f t="shared" ref="F147:Q147" si="37">SUM(F134:F146)</f>
        <v>927</v>
      </c>
      <c r="G147" s="93">
        <f t="shared" si="37"/>
        <v>985</v>
      </c>
      <c r="H147" s="93">
        <f t="shared" si="37"/>
        <v>892</v>
      </c>
      <c r="I147" s="93">
        <f t="shared" si="37"/>
        <v>893</v>
      </c>
      <c r="J147" s="93">
        <f t="shared" si="37"/>
        <v>889</v>
      </c>
      <c r="K147" s="93">
        <f t="shared" si="37"/>
        <v>929</v>
      </c>
      <c r="L147" s="93">
        <f t="shared" si="37"/>
        <v>965</v>
      </c>
      <c r="M147" s="93">
        <f t="shared" si="37"/>
        <v>910</v>
      </c>
      <c r="N147" s="93">
        <f t="shared" si="37"/>
        <v>921</v>
      </c>
      <c r="O147" s="93">
        <f t="shared" si="37"/>
        <v>924</v>
      </c>
      <c r="P147" s="93">
        <f t="shared" si="37"/>
        <v>983</v>
      </c>
      <c r="Q147" s="93">
        <f t="shared" si="37"/>
        <v>893</v>
      </c>
      <c r="R147" s="93">
        <f>SUM(R134:R146)</f>
        <v>933</v>
      </c>
      <c r="S147" s="94">
        <f>SUM(F147:R147)</f>
        <v>12044</v>
      </c>
      <c r="T147" s="91"/>
      <c r="U147" s="99"/>
      <c r="V147" s="78"/>
    </row>
    <row r="148" spans="1:22">
      <c r="C148" s="15"/>
      <c r="D148" s="11"/>
      <c r="E148" s="13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31"/>
      <c r="T148" s="91"/>
    </row>
    <row r="149" spans="1:22">
      <c r="C149" s="15"/>
      <c r="D149" s="11"/>
      <c r="E149" s="13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31"/>
      <c r="T149" s="91"/>
    </row>
    <row r="150" spans="1:22" ht="18.75" customHeight="1" thickBot="1">
      <c r="C150" s="14"/>
      <c r="D150" s="12"/>
      <c r="E150" s="20"/>
      <c r="F150" s="16" t="s">
        <v>0</v>
      </c>
      <c r="G150" s="16" t="s">
        <v>1</v>
      </c>
      <c r="H150" s="16" t="s">
        <v>2</v>
      </c>
      <c r="I150" s="16" t="s">
        <v>3</v>
      </c>
      <c r="J150" s="16" t="s">
        <v>4</v>
      </c>
      <c r="K150" s="16" t="s">
        <v>5</v>
      </c>
      <c r="L150" s="16" t="s">
        <v>6</v>
      </c>
      <c r="M150" s="16" t="s">
        <v>7</v>
      </c>
      <c r="N150" s="10" t="s">
        <v>8</v>
      </c>
      <c r="O150" s="10" t="s">
        <v>11</v>
      </c>
      <c r="P150" s="10" t="s">
        <v>10</v>
      </c>
      <c r="Q150" s="10" t="s">
        <v>13</v>
      </c>
      <c r="R150" s="10" t="s">
        <v>14</v>
      </c>
      <c r="S150" s="14" t="s">
        <v>9</v>
      </c>
      <c r="T150" s="85"/>
      <c r="U150" s="10" t="s">
        <v>15</v>
      </c>
    </row>
    <row r="151" spans="1:22">
      <c r="A151" s="66" t="s">
        <v>23</v>
      </c>
      <c r="B151" s="69"/>
      <c r="C151" s="58" t="s">
        <v>145</v>
      </c>
      <c r="D151" s="178" t="s">
        <v>144</v>
      </c>
      <c r="E151" s="2" t="s">
        <v>241</v>
      </c>
      <c r="F151" s="3">
        <v>144</v>
      </c>
      <c r="G151" s="3">
        <v>175</v>
      </c>
      <c r="H151" s="3"/>
      <c r="I151" s="3">
        <v>148</v>
      </c>
      <c r="J151" s="3"/>
      <c r="K151" s="3">
        <v>162</v>
      </c>
      <c r="L151" s="41"/>
      <c r="M151" s="3">
        <v>150</v>
      </c>
      <c r="N151" s="122">
        <v>172</v>
      </c>
      <c r="O151" s="3"/>
      <c r="P151" s="3">
        <v>165</v>
      </c>
      <c r="Q151" s="3">
        <v>170</v>
      </c>
      <c r="R151" s="3">
        <v>172</v>
      </c>
      <c r="S151" s="59">
        <f>SUM(F151,G151,H151,I151,J151,K151,L151,M151,N151,O151,P151,Q151,R151)</f>
        <v>1458</v>
      </c>
      <c r="T151" s="81">
        <f>S151/COUNTIF(F151:R151,"&gt;0")</f>
        <v>162</v>
      </c>
      <c r="U151">
        <f t="shared" ref="U151:U177" si="38">COUNTIF(F151:R151,"&gt;0")</f>
        <v>9</v>
      </c>
      <c r="V151" s="43"/>
    </row>
    <row r="152" spans="1:22">
      <c r="A152" s="67" t="s">
        <v>24</v>
      </c>
      <c r="B152" s="70"/>
      <c r="C152" s="22" t="s">
        <v>146</v>
      </c>
      <c r="D152" s="179"/>
      <c r="E152" s="4" t="s">
        <v>242</v>
      </c>
      <c r="F152" s="5">
        <v>150</v>
      </c>
      <c r="G152" s="5">
        <v>157</v>
      </c>
      <c r="H152" s="5">
        <v>161</v>
      </c>
      <c r="I152" s="5">
        <v>164</v>
      </c>
      <c r="J152" s="5">
        <v>177</v>
      </c>
      <c r="K152" s="5">
        <v>168</v>
      </c>
      <c r="L152" s="42">
        <v>164</v>
      </c>
      <c r="M152" s="5"/>
      <c r="N152" s="5">
        <v>153</v>
      </c>
      <c r="O152" s="5">
        <v>172</v>
      </c>
      <c r="P152" s="5">
        <v>183</v>
      </c>
      <c r="Q152" s="5">
        <v>140</v>
      </c>
      <c r="R152" s="5">
        <v>153</v>
      </c>
      <c r="S152" s="60">
        <f t="shared" ref="S152:S163" si="39">SUM(F152,G152,H152,I152,J152,K152,L152,M152,N152,O152,P152,Q152,R152)</f>
        <v>1942</v>
      </c>
      <c r="T152" s="82">
        <f>S152/COUNTIF(F152:R152,"&gt;0")</f>
        <v>161.83333333333334</v>
      </c>
      <c r="U152">
        <f t="shared" si="38"/>
        <v>12</v>
      </c>
      <c r="V152" s="43"/>
    </row>
    <row r="153" spans="1:22">
      <c r="A153" s="67" t="s">
        <v>25</v>
      </c>
      <c r="B153" s="70"/>
      <c r="C153" s="22" t="s">
        <v>147</v>
      </c>
      <c r="D153" s="179"/>
      <c r="E153" s="4" t="s">
        <v>243</v>
      </c>
      <c r="F153" s="5">
        <v>159</v>
      </c>
      <c r="G153" s="5"/>
      <c r="H153" s="5">
        <v>142</v>
      </c>
      <c r="I153" s="5"/>
      <c r="J153" s="5"/>
      <c r="K153" s="104"/>
      <c r="L153" s="42">
        <v>169</v>
      </c>
      <c r="M153" s="5">
        <v>142</v>
      </c>
      <c r="N153" s="5">
        <v>137</v>
      </c>
      <c r="O153" s="5">
        <v>152</v>
      </c>
      <c r="P153" s="5">
        <v>141</v>
      </c>
      <c r="Q153" s="5"/>
      <c r="R153" s="5">
        <v>150</v>
      </c>
      <c r="S153" s="60">
        <f t="shared" si="39"/>
        <v>1192</v>
      </c>
      <c r="T153" s="82">
        <f>S153/COUNTIF(F153:R153,"&gt;0")</f>
        <v>149</v>
      </c>
      <c r="U153">
        <f t="shared" si="38"/>
        <v>8</v>
      </c>
      <c r="V153" s="43"/>
    </row>
    <row r="154" spans="1:22">
      <c r="A154" s="67" t="s">
        <v>26</v>
      </c>
      <c r="B154" s="70"/>
      <c r="C154" s="22" t="s">
        <v>148</v>
      </c>
      <c r="D154" s="179"/>
      <c r="E154" s="4" t="s">
        <v>244</v>
      </c>
      <c r="F154" s="5">
        <v>130</v>
      </c>
      <c r="G154" s="5"/>
      <c r="H154" s="5"/>
      <c r="I154" s="5"/>
      <c r="J154" s="5"/>
      <c r="K154" s="5"/>
      <c r="L154" s="42">
        <v>163</v>
      </c>
      <c r="M154" s="5"/>
      <c r="N154" s="5"/>
      <c r="O154" s="5"/>
      <c r="P154" s="5"/>
      <c r="Q154" s="5"/>
      <c r="R154" s="5"/>
      <c r="S154" s="60">
        <f t="shared" si="39"/>
        <v>293</v>
      </c>
      <c r="T154" s="82">
        <f t="shared" ref="T154:T162" si="40">S154/COUNTIF(F154:R154,"&gt;0")</f>
        <v>146.5</v>
      </c>
      <c r="U154">
        <f t="shared" si="38"/>
        <v>2</v>
      </c>
      <c r="V154" s="43"/>
    </row>
    <row r="155" spans="1:22">
      <c r="A155" s="67" t="s">
        <v>27</v>
      </c>
      <c r="B155" s="70"/>
      <c r="C155" s="22" t="s">
        <v>149</v>
      </c>
      <c r="D155" s="179"/>
      <c r="E155" s="4" t="s">
        <v>245</v>
      </c>
      <c r="F155" s="5">
        <v>146</v>
      </c>
      <c r="G155" s="5">
        <v>163</v>
      </c>
      <c r="H155" s="5">
        <v>153</v>
      </c>
      <c r="I155" s="5">
        <v>152</v>
      </c>
      <c r="J155" s="5">
        <v>183</v>
      </c>
      <c r="K155" s="5">
        <v>158</v>
      </c>
      <c r="L155" s="42"/>
      <c r="M155" s="5">
        <v>146</v>
      </c>
      <c r="N155" s="5">
        <v>157</v>
      </c>
      <c r="O155" s="5"/>
      <c r="P155" s="5">
        <v>163</v>
      </c>
      <c r="Q155" s="5">
        <v>174</v>
      </c>
      <c r="R155" s="34">
        <v>166</v>
      </c>
      <c r="S155" s="60">
        <f t="shared" si="39"/>
        <v>1761</v>
      </c>
      <c r="T155" s="82">
        <f t="shared" si="40"/>
        <v>160.09090909090909</v>
      </c>
      <c r="U155">
        <f t="shared" si="38"/>
        <v>11</v>
      </c>
      <c r="V155" s="43"/>
    </row>
    <row r="156" spans="1:22">
      <c r="A156" s="67" t="s">
        <v>28</v>
      </c>
      <c r="B156" s="70"/>
      <c r="C156" s="22" t="s">
        <v>150</v>
      </c>
      <c r="D156" s="179"/>
      <c r="E156" s="4" t="s">
        <v>246</v>
      </c>
      <c r="F156" s="5">
        <v>135</v>
      </c>
      <c r="G156" s="5"/>
      <c r="H156" s="5">
        <v>144</v>
      </c>
      <c r="I156" s="5">
        <v>141</v>
      </c>
      <c r="J156" s="5"/>
      <c r="K156" s="5"/>
      <c r="L156" s="42">
        <v>162</v>
      </c>
      <c r="M156" s="5">
        <v>151</v>
      </c>
      <c r="N156" s="5"/>
      <c r="O156" s="5"/>
      <c r="P156" s="5"/>
      <c r="Q156" s="5"/>
      <c r="R156" s="5"/>
      <c r="S156" s="60">
        <f t="shared" si="39"/>
        <v>733</v>
      </c>
      <c r="T156" s="82">
        <f t="shared" si="40"/>
        <v>146.6</v>
      </c>
      <c r="U156">
        <f t="shared" si="38"/>
        <v>5</v>
      </c>
      <c r="V156" s="43"/>
    </row>
    <row r="157" spans="1:22">
      <c r="A157" s="67" t="s">
        <v>29</v>
      </c>
      <c r="B157" s="70"/>
      <c r="C157" s="22" t="s">
        <v>151</v>
      </c>
      <c r="D157" s="179"/>
      <c r="E157" s="4" t="s">
        <v>289</v>
      </c>
      <c r="F157" s="5"/>
      <c r="G157" s="5">
        <v>111</v>
      </c>
      <c r="H157" s="5">
        <v>124</v>
      </c>
      <c r="I157" s="5">
        <v>127</v>
      </c>
      <c r="J157" s="5">
        <v>96</v>
      </c>
      <c r="K157" s="5">
        <v>157</v>
      </c>
      <c r="L157" s="42"/>
      <c r="M157" s="5"/>
      <c r="N157" s="5"/>
      <c r="O157" s="5">
        <v>127</v>
      </c>
      <c r="P157" s="5"/>
      <c r="Q157" s="5"/>
      <c r="R157" s="34">
        <v>126</v>
      </c>
      <c r="S157" s="60">
        <f t="shared" si="39"/>
        <v>868</v>
      </c>
      <c r="T157" s="82">
        <f t="shared" si="40"/>
        <v>124</v>
      </c>
      <c r="U157">
        <f t="shared" si="38"/>
        <v>7</v>
      </c>
      <c r="V157" s="43"/>
    </row>
    <row r="158" spans="1:22">
      <c r="A158" s="67" t="s">
        <v>30</v>
      </c>
      <c r="B158" s="70"/>
      <c r="C158" s="22" t="s">
        <v>153</v>
      </c>
      <c r="D158" s="179"/>
      <c r="E158" s="4" t="s">
        <v>290</v>
      </c>
      <c r="F158" s="5"/>
      <c r="G158" s="5">
        <v>166</v>
      </c>
      <c r="H158" s="5"/>
      <c r="I158" s="5"/>
      <c r="J158" s="5">
        <v>175</v>
      </c>
      <c r="K158" s="5">
        <v>133</v>
      </c>
      <c r="L158" s="42">
        <v>157</v>
      </c>
      <c r="M158" s="5">
        <v>177</v>
      </c>
      <c r="N158" s="5">
        <v>170</v>
      </c>
      <c r="O158" s="5">
        <v>157</v>
      </c>
      <c r="P158" s="5"/>
      <c r="Q158" s="5">
        <v>159</v>
      </c>
      <c r="R158" s="5"/>
      <c r="S158" s="60">
        <f t="shared" si="39"/>
        <v>1294</v>
      </c>
      <c r="T158" s="82">
        <f t="shared" si="40"/>
        <v>161.75</v>
      </c>
      <c r="U158">
        <f t="shared" si="38"/>
        <v>8</v>
      </c>
      <c r="V158" s="43"/>
    </row>
    <row r="159" spans="1:22">
      <c r="A159" s="67" t="s">
        <v>31</v>
      </c>
      <c r="B159" s="70"/>
      <c r="C159" s="22" t="s">
        <v>154</v>
      </c>
      <c r="D159" s="179"/>
      <c r="E159" s="4" t="s">
        <v>291</v>
      </c>
      <c r="F159" s="5"/>
      <c r="G159" s="5">
        <v>168</v>
      </c>
      <c r="H159" s="5">
        <v>149</v>
      </c>
      <c r="I159" s="5"/>
      <c r="J159" s="5">
        <v>155</v>
      </c>
      <c r="K159" s="5">
        <v>158</v>
      </c>
      <c r="L159" s="42">
        <v>150</v>
      </c>
      <c r="M159" s="5"/>
      <c r="N159" s="5">
        <v>165</v>
      </c>
      <c r="O159" s="5">
        <v>174</v>
      </c>
      <c r="P159" s="5">
        <v>157</v>
      </c>
      <c r="Q159" s="5">
        <v>135</v>
      </c>
      <c r="R159" s="34"/>
      <c r="S159" s="60">
        <f t="shared" si="39"/>
        <v>1411</v>
      </c>
      <c r="T159" s="82">
        <f t="shared" si="40"/>
        <v>156.77777777777777</v>
      </c>
      <c r="U159">
        <f t="shared" si="38"/>
        <v>9</v>
      </c>
      <c r="V159" s="43"/>
    </row>
    <row r="160" spans="1:22">
      <c r="A160" s="67" t="s">
        <v>32</v>
      </c>
      <c r="B160" s="70"/>
      <c r="C160" s="22" t="s">
        <v>155</v>
      </c>
      <c r="D160" s="179"/>
      <c r="E160" s="4" t="s">
        <v>330</v>
      </c>
      <c r="F160" s="5"/>
      <c r="G160" s="5"/>
      <c r="H160" s="5"/>
      <c r="I160" s="5">
        <v>144</v>
      </c>
      <c r="J160" s="5">
        <v>148</v>
      </c>
      <c r="K160" s="5"/>
      <c r="L160" s="42"/>
      <c r="M160" s="5">
        <v>141</v>
      </c>
      <c r="N160" s="5"/>
      <c r="O160" s="5">
        <v>168</v>
      </c>
      <c r="P160" s="5">
        <v>157</v>
      </c>
      <c r="Q160" s="5">
        <v>165</v>
      </c>
      <c r="R160" s="34">
        <v>158</v>
      </c>
      <c r="S160" s="60">
        <f t="shared" si="39"/>
        <v>1081</v>
      </c>
      <c r="T160" s="82">
        <f t="shared" si="40"/>
        <v>154.42857142857142</v>
      </c>
      <c r="U160">
        <f t="shared" si="38"/>
        <v>7</v>
      </c>
      <c r="V160" s="43"/>
    </row>
    <row r="161" spans="1:22">
      <c r="A161" s="67" t="s">
        <v>33</v>
      </c>
      <c r="B161" s="70"/>
      <c r="C161" s="22" t="s">
        <v>156</v>
      </c>
      <c r="D161" s="179"/>
      <c r="E161" s="4"/>
      <c r="F161" s="5"/>
      <c r="G161" s="5"/>
      <c r="H161" s="5"/>
      <c r="I161" s="5"/>
      <c r="J161" s="5"/>
      <c r="K161" s="5"/>
      <c r="L161" s="42"/>
      <c r="M161" s="5"/>
      <c r="N161" s="5"/>
      <c r="O161" s="5"/>
      <c r="P161" s="5"/>
      <c r="Q161" s="5"/>
      <c r="R161" s="34"/>
      <c r="S161" s="60">
        <f t="shared" si="39"/>
        <v>0</v>
      </c>
      <c r="T161" s="82" t="e">
        <f t="shared" si="40"/>
        <v>#DIV/0!</v>
      </c>
      <c r="U161">
        <f t="shared" si="38"/>
        <v>0</v>
      </c>
      <c r="V161" s="43"/>
    </row>
    <row r="162" spans="1:22" ht="16.2" thickBot="1">
      <c r="A162" s="68" t="s">
        <v>34</v>
      </c>
      <c r="B162" s="70"/>
      <c r="C162" s="118" t="s">
        <v>157</v>
      </c>
      <c r="D162" s="179"/>
      <c r="E162" s="4"/>
      <c r="F162" s="5"/>
      <c r="G162" s="5"/>
      <c r="H162" s="5"/>
      <c r="I162" s="5"/>
      <c r="J162" s="5"/>
      <c r="K162" s="5"/>
      <c r="L162" s="42"/>
      <c r="M162" s="5"/>
      <c r="N162" s="5"/>
      <c r="O162" s="5"/>
      <c r="P162" s="5"/>
      <c r="Q162" s="5"/>
      <c r="R162" s="34"/>
      <c r="S162" s="60">
        <f t="shared" si="39"/>
        <v>0</v>
      </c>
      <c r="T162" s="82" t="e">
        <f t="shared" si="40"/>
        <v>#DIV/0!</v>
      </c>
      <c r="U162">
        <f t="shared" si="38"/>
        <v>0</v>
      </c>
      <c r="V162" s="43"/>
    </row>
    <row r="163" spans="1:22" ht="16.2" thickBot="1">
      <c r="A163" s="68"/>
      <c r="B163" s="71"/>
      <c r="C163" s="118"/>
      <c r="D163" s="179"/>
      <c r="E163" s="4" t="s">
        <v>21</v>
      </c>
      <c r="F163" s="5"/>
      <c r="G163" s="5"/>
      <c r="H163" s="5"/>
      <c r="I163" s="5"/>
      <c r="J163" s="5"/>
      <c r="K163" s="5"/>
      <c r="L163" s="42"/>
      <c r="M163" s="5"/>
      <c r="N163" s="5"/>
      <c r="O163" s="5"/>
      <c r="P163" s="5"/>
      <c r="Q163" s="5"/>
      <c r="R163" s="34"/>
      <c r="S163" s="50">
        <f t="shared" si="39"/>
        <v>0</v>
      </c>
      <c r="T163" s="86"/>
      <c r="U163">
        <f t="shared" si="38"/>
        <v>0</v>
      </c>
      <c r="V163" s="43"/>
    </row>
    <row r="164" spans="1:22" ht="16.2" thickBot="1">
      <c r="C164" s="24"/>
      <c r="D164" s="25"/>
      <c r="E164" s="80" t="s">
        <v>20</v>
      </c>
      <c r="F164" s="93">
        <f t="shared" ref="F164:R164" si="41">SUM(F151:F163)</f>
        <v>864</v>
      </c>
      <c r="G164" s="93">
        <f t="shared" si="41"/>
        <v>940</v>
      </c>
      <c r="H164" s="93">
        <f t="shared" si="41"/>
        <v>873</v>
      </c>
      <c r="I164" s="93">
        <f t="shared" si="41"/>
        <v>876</v>
      </c>
      <c r="J164" s="93">
        <f t="shared" si="41"/>
        <v>934</v>
      </c>
      <c r="K164" s="93">
        <f t="shared" si="41"/>
        <v>936</v>
      </c>
      <c r="L164" s="93">
        <f t="shared" si="41"/>
        <v>965</v>
      </c>
      <c r="M164" s="93">
        <f t="shared" si="41"/>
        <v>907</v>
      </c>
      <c r="N164" s="93">
        <f t="shared" si="41"/>
        <v>954</v>
      </c>
      <c r="O164" s="93">
        <f t="shared" si="41"/>
        <v>950</v>
      </c>
      <c r="P164" s="93">
        <f t="shared" si="41"/>
        <v>966</v>
      </c>
      <c r="Q164" s="93">
        <f t="shared" si="41"/>
        <v>943</v>
      </c>
      <c r="R164" s="93">
        <f t="shared" si="41"/>
        <v>925</v>
      </c>
      <c r="S164" s="94">
        <f>SUM(F164:R164)</f>
        <v>12033</v>
      </c>
      <c r="T164" s="91"/>
      <c r="U164" s="99"/>
      <c r="V164" s="78"/>
    </row>
    <row r="165" spans="1:22">
      <c r="A165" s="73" t="s">
        <v>23</v>
      </c>
      <c r="B165" s="69"/>
      <c r="C165" s="58" t="s">
        <v>158</v>
      </c>
      <c r="D165" s="178" t="s">
        <v>152</v>
      </c>
      <c r="E165" s="2" t="s">
        <v>187</v>
      </c>
      <c r="F165" s="3">
        <v>187</v>
      </c>
      <c r="G165" s="3">
        <v>177</v>
      </c>
      <c r="H165" s="3">
        <v>192</v>
      </c>
      <c r="I165" s="3">
        <v>160</v>
      </c>
      <c r="J165" s="3">
        <v>163</v>
      </c>
      <c r="K165" s="3">
        <v>165</v>
      </c>
      <c r="L165" s="3">
        <v>160</v>
      </c>
      <c r="M165" s="3">
        <v>190</v>
      </c>
      <c r="N165" s="3">
        <v>169</v>
      </c>
      <c r="O165" s="122">
        <v>175</v>
      </c>
      <c r="P165" s="3">
        <v>157</v>
      </c>
      <c r="Q165" s="3">
        <v>148</v>
      </c>
      <c r="R165" s="33">
        <v>172</v>
      </c>
      <c r="S165" s="17">
        <f>F165+G165+H165+I165+J165+K165+L165+M165+N165+O165+P165+Q165+R165</f>
        <v>2215</v>
      </c>
      <c r="T165" s="81">
        <f t="shared" ref="T165" si="42">S165/COUNTIF(F165:R165,"&gt;0")</f>
        <v>170.38461538461539</v>
      </c>
      <c r="U165">
        <f t="shared" si="38"/>
        <v>13</v>
      </c>
      <c r="V165" s="43"/>
    </row>
    <row r="166" spans="1:22">
      <c r="A166" s="74" t="s">
        <v>24</v>
      </c>
      <c r="B166" s="70"/>
      <c r="C166" s="22" t="s">
        <v>159</v>
      </c>
      <c r="D166" s="179"/>
      <c r="E166" s="4" t="s">
        <v>188</v>
      </c>
      <c r="F166" s="5">
        <v>176</v>
      </c>
      <c r="G166" s="5"/>
      <c r="H166" s="5">
        <v>150</v>
      </c>
      <c r="I166" s="5"/>
      <c r="J166" s="5"/>
      <c r="K166" s="5"/>
      <c r="L166" s="5">
        <v>144</v>
      </c>
      <c r="M166" s="5">
        <v>150</v>
      </c>
      <c r="N166" s="5"/>
      <c r="O166" s="5"/>
      <c r="P166" s="5">
        <v>176</v>
      </c>
      <c r="Q166" s="5">
        <v>159</v>
      </c>
      <c r="R166" s="34"/>
      <c r="S166" s="18">
        <f t="shared" ref="S166:S177" si="43">F166+G166+H166+I166+J166+K166+L166+M166+N166+O166+P166+Q166+R166</f>
        <v>955</v>
      </c>
      <c r="T166" s="90">
        <f t="shared" ref="T166:T174" si="44">S166/COUNTIF(F166:R166,"&gt;0")</f>
        <v>159.16666666666666</v>
      </c>
      <c r="U166">
        <f t="shared" si="38"/>
        <v>6</v>
      </c>
      <c r="V166" s="43"/>
    </row>
    <row r="167" spans="1:22">
      <c r="A167" s="74" t="s">
        <v>25</v>
      </c>
      <c r="B167" s="70"/>
      <c r="C167" s="22" t="s">
        <v>160</v>
      </c>
      <c r="D167" s="179"/>
      <c r="E167" s="4" t="s">
        <v>189</v>
      </c>
      <c r="F167" s="5">
        <v>168</v>
      </c>
      <c r="G167" s="5"/>
      <c r="H167" s="5">
        <v>148</v>
      </c>
      <c r="I167" s="5">
        <v>166</v>
      </c>
      <c r="J167" s="5">
        <v>161</v>
      </c>
      <c r="K167" s="5">
        <v>131</v>
      </c>
      <c r="L167" s="5">
        <v>174</v>
      </c>
      <c r="M167" s="5">
        <v>156</v>
      </c>
      <c r="N167" s="5">
        <v>169</v>
      </c>
      <c r="O167" s="5">
        <v>177</v>
      </c>
      <c r="P167" s="5">
        <v>159</v>
      </c>
      <c r="Q167" s="5">
        <v>156</v>
      </c>
      <c r="R167" s="34">
        <v>162</v>
      </c>
      <c r="S167" s="18">
        <f t="shared" si="43"/>
        <v>1927</v>
      </c>
      <c r="T167" s="82">
        <f t="shared" si="44"/>
        <v>160.58333333333334</v>
      </c>
      <c r="U167">
        <f t="shared" si="38"/>
        <v>12</v>
      </c>
      <c r="V167" s="43"/>
    </row>
    <row r="168" spans="1:22">
      <c r="A168" s="74" t="s">
        <v>26</v>
      </c>
      <c r="B168" s="70"/>
      <c r="C168" s="22" t="s">
        <v>161</v>
      </c>
      <c r="D168" s="179"/>
      <c r="E168" s="4" t="s">
        <v>334</v>
      </c>
      <c r="F168" s="5">
        <v>151</v>
      </c>
      <c r="G168" s="104">
        <v>136</v>
      </c>
      <c r="H168" s="5">
        <v>135</v>
      </c>
      <c r="I168" s="5">
        <v>148</v>
      </c>
      <c r="J168" s="5"/>
      <c r="K168" s="5"/>
      <c r="L168" s="5">
        <v>174</v>
      </c>
      <c r="M168" s="5"/>
      <c r="N168" s="5">
        <v>126</v>
      </c>
      <c r="O168" s="5">
        <v>153</v>
      </c>
      <c r="P168" s="102"/>
      <c r="Q168" s="5"/>
      <c r="R168" s="34"/>
      <c r="S168" s="18">
        <f t="shared" si="43"/>
        <v>1023</v>
      </c>
      <c r="T168" s="82">
        <f t="shared" si="44"/>
        <v>146.14285714285714</v>
      </c>
      <c r="U168">
        <f t="shared" si="38"/>
        <v>7</v>
      </c>
      <c r="V168" s="43"/>
    </row>
    <row r="169" spans="1:22">
      <c r="A169" s="74" t="s">
        <v>27</v>
      </c>
      <c r="B169" s="70"/>
      <c r="C169" s="22" t="s">
        <v>162</v>
      </c>
      <c r="D169" s="179"/>
      <c r="E169" s="4" t="s">
        <v>191</v>
      </c>
      <c r="F169" s="5">
        <v>156</v>
      </c>
      <c r="G169" s="5">
        <v>166</v>
      </c>
      <c r="H169" s="5">
        <v>147</v>
      </c>
      <c r="I169" s="5">
        <v>166</v>
      </c>
      <c r="J169" s="5">
        <v>148</v>
      </c>
      <c r="K169" s="5">
        <v>181</v>
      </c>
      <c r="L169" s="5">
        <v>166</v>
      </c>
      <c r="M169" s="5">
        <v>164</v>
      </c>
      <c r="N169" s="5">
        <v>156</v>
      </c>
      <c r="O169" s="5">
        <v>168</v>
      </c>
      <c r="P169" s="5">
        <v>163</v>
      </c>
      <c r="Q169" s="5">
        <v>165</v>
      </c>
      <c r="R169" s="34">
        <v>158</v>
      </c>
      <c r="S169" s="18">
        <f t="shared" si="43"/>
        <v>2104</v>
      </c>
      <c r="T169" s="82">
        <f t="shared" si="44"/>
        <v>161.84615384615384</v>
      </c>
      <c r="U169">
        <f t="shared" si="38"/>
        <v>13</v>
      </c>
      <c r="V169" s="43"/>
    </row>
    <row r="170" spans="1:22">
      <c r="A170" s="74" t="s">
        <v>28</v>
      </c>
      <c r="B170" s="70"/>
      <c r="C170" s="22" t="s">
        <v>163</v>
      </c>
      <c r="D170" s="179"/>
      <c r="E170" s="4" t="s">
        <v>192</v>
      </c>
      <c r="F170" s="5">
        <v>177</v>
      </c>
      <c r="G170" s="5">
        <v>178</v>
      </c>
      <c r="H170" s="5"/>
      <c r="I170" s="5">
        <v>167</v>
      </c>
      <c r="J170" s="5">
        <v>195</v>
      </c>
      <c r="K170" s="5">
        <v>183</v>
      </c>
      <c r="L170" s="5"/>
      <c r="M170" s="5">
        <v>173</v>
      </c>
      <c r="N170" s="5">
        <v>163</v>
      </c>
      <c r="O170" s="5"/>
      <c r="P170" s="5">
        <v>207</v>
      </c>
      <c r="Q170" s="5">
        <v>171</v>
      </c>
      <c r="R170" s="34">
        <v>172</v>
      </c>
      <c r="S170" s="18">
        <f t="shared" si="43"/>
        <v>1786</v>
      </c>
      <c r="T170" s="82">
        <f t="shared" si="44"/>
        <v>178.6</v>
      </c>
      <c r="U170">
        <f t="shared" si="38"/>
        <v>10</v>
      </c>
      <c r="V170" s="43"/>
    </row>
    <row r="171" spans="1:22">
      <c r="A171" s="74" t="s">
        <v>29</v>
      </c>
      <c r="B171" s="70"/>
      <c r="C171" s="22" t="s">
        <v>164</v>
      </c>
      <c r="D171" s="179"/>
      <c r="E171" s="4" t="s">
        <v>317</v>
      </c>
      <c r="F171" s="5"/>
      <c r="G171" s="5">
        <v>166</v>
      </c>
      <c r="H171" s="5"/>
      <c r="I171" s="5"/>
      <c r="J171" s="5">
        <v>126</v>
      </c>
      <c r="K171" s="5">
        <v>167</v>
      </c>
      <c r="L171" s="5">
        <v>147</v>
      </c>
      <c r="M171" s="5"/>
      <c r="N171" s="5"/>
      <c r="O171" s="5">
        <v>154</v>
      </c>
      <c r="P171" s="5"/>
      <c r="Q171" s="5">
        <v>161</v>
      </c>
      <c r="R171" s="34"/>
      <c r="S171" s="18">
        <f t="shared" si="43"/>
        <v>921</v>
      </c>
      <c r="T171" s="82">
        <f t="shared" si="44"/>
        <v>153.5</v>
      </c>
      <c r="U171">
        <f t="shared" si="38"/>
        <v>6</v>
      </c>
    </row>
    <row r="172" spans="1:22">
      <c r="A172" s="74" t="s">
        <v>30</v>
      </c>
      <c r="B172" s="70"/>
      <c r="C172" s="22" t="s">
        <v>165</v>
      </c>
      <c r="D172" s="179"/>
      <c r="E172" s="4" t="s">
        <v>318</v>
      </c>
      <c r="F172" s="5"/>
      <c r="G172" s="5">
        <v>163</v>
      </c>
      <c r="H172" s="5">
        <v>177</v>
      </c>
      <c r="I172" s="5">
        <v>156</v>
      </c>
      <c r="J172" s="5">
        <v>151</v>
      </c>
      <c r="K172" s="5">
        <v>171</v>
      </c>
      <c r="L172" s="5"/>
      <c r="M172" s="5">
        <v>154</v>
      </c>
      <c r="N172" s="5">
        <v>159</v>
      </c>
      <c r="O172" s="5">
        <v>186</v>
      </c>
      <c r="P172" s="5">
        <v>177</v>
      </c>
      <c r="Q172" s="5"/>
      <c r="R172" s="34">
        <v>178</v>
      </c>
      <c r="S172" s="18">
        <f>F172+G172+H172+I172+J172+K172+L172+M172+N172+O172+P172+Q172+R172</f>
        <v>1672</v>
      </c>
      <c r="T172" s="82">
        <f t="shared" si="44"/>
        <v>167.2</v>
      </c>
      <c r="U172">
        <f t="shared" si="38"/>
        <v>10</v>
      </c>
    </row>
    <row r="173" spans="1:22">
      <c r="A173" s="74" t="s">
        <v>31</v>
      </c>
      <c r="B173" s="70"/>
      <c r="C173" s="22" t="s">
        <v>166</v>
      </c>
      <c r="D173" s="179"/>
      <c r="E173" s="4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34"/>
      <c r="S173" s="18">
        <f t="shared" si="43"/>
        <v>0</v>
      </c>
      <c r="T173" s="82" t="e">
        <f t="shared" si="44"/>
        <v>#DIV/0!</v>
      </c>
      <c r="U173">
        <f t="shared" si="38"/>
        <v>0</v>
      </c>
    </row>
    <row r="174" spans="1:22">
      <c r="A174" s="74" t="s">
        <v>32</v>
      </c>
      <c r="B174" s="70"/>
      <c r="C174" s="22" t="s">
        <v>167</v>
      </c>
      <c r="D174" s="179"/>
      <c r="E174" s="4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34"/>
      <c r="S174" s="18">
        <f t="shared" si="43"/>
        <v>0</v>
      </c>
      <c r="T174" s="82" t="e">
        <f t="shared" si="44"/>
        <v>#DIV/0!</v>
      </c>
      <c r="U174">
        <f t="shared" si="38"/>
        <v>0</v>
      </c>
    </row>
    <row r="175" spans="1:22">
      <c r="A175" s="74" t="s">
        <v>33</v>
      </c>
      <c r="B175" s="70"/>
      <c r="C175" s="22" t="s">
        <v>168</v>
      </c>
      <c r="D175" s="179"/>
      <c r="E175" s="4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34"/>
      <c r="S175" s="18">
        <f t="shared" si="43"/>
        <v>0</v>
      </c>
      <c r="T175" s="92"/>
      <c r="U175">
        <f t="shared" si="38"/>
        <v>0</v>
      </c>
    </row>
    <row r="176" spans="1:22" ht="16.2" thickBot="1">
      <c r="A176" s="75" t="s">
        <v>34</v>
      </c>
      <c r="B176" s="70"/>
      <c r="C176" s="118" t="s">
        <v>170</v>
      </c>
      <c r="D176" s="179"/>
      <c r="E176" s="4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34"/>
      <c r="S176" s="18">
        <f t="shared" si="43"/>
        <v>0</v>
      </c>
      <c r="T176" s="92"/>
      <c r="U176">
        <f t="shared" si="38"/>
        <v>0</v>
      </c>
    </row>
    <row r="177" spans="1:22" ht="16.2" thickBot="1">
      <c r="A177" s="75"/>
      <c r="B177" s="71"/>
      <c r="C177" s="118"/>
      <c r="D177" s="179"/>
      <c r="E177" s="4" t="s">
        <v>21</v>
      </c>
      <c r="F177" s="5"/>
      <c r="G177" s="5"/>
      <c r="H177" s="5"/>
      <c r="I177" s="5"/>
      <c r="J177" s="5"/>
      <c r="K177" s="5"/>
      <c r="L177" s="5"/>
      <c r="M177" s="54"/>
      <c r="N177" s="5"/>
      <c r="O177" s="5"/>
      <c r="P177" s="5"/>
      <c r="Q177" s="5"/>
      <c r="R177" s="34">
        <v>128</v>
      </c>
      <c r="S177" s="18">
        <f t="shared" si="43"/>
        <v>128</v>
      </c>
      <c r="T177" s="105"/>
      <c r="U177">
        <f t="shared" si="38"/>
        <v>1</v>
      </c>
    </row>
    <row r="178" spans="1:22" ht="16.2" thickBot="1">
      <c r="C178" s="24"/>
      <c r="D178" s="25"/>
      <c r="E178" s="80" t="s">
        <v>20</v>
      </c>
      <c r="F178" s="93">
        <f t="shared" ref="F178:R178" si="45">SUM(F165:F177)</f>
        <v>1015</v>
      </c>
      <c r="G178" s="93">
        <f t="shared" si="45"/>
        <v>986</v>
      </c>
      <c r="H178" s="93">
        <f t="shared" si="45"/>
        <v>949</v>
      </c>
      <c r="I178" s="93">
        <f t="shared" si="45"/>
        <v>963</v>
      </c>
      <c r="J178" s="93">
        <f t="shared" si="45"/>
        <v>944</v>
      </c>
      <c r="K178" s="93">
        <f t="shared" si="45"/>
        <v>998</v>
      </c>
      <c r="L178" s="93">
        <f t="shared" si="45"/>
        <v>965</v>
      </c>
      <c r="M178" s="93">
        <f t="shared" si="45"/>
        <v>987</v>
      </c>
      <c r="N178" s="93">
        <f t="shared" si="45"/>
        <v>942</v>
      </c>
      <c r="O178" s="93">
        <f t="shared" si="45"/>
        <v>1013</v>
      </c>
      <c r="P178" s="93">
        <f t="shared" si="45"/>
        <v>1039</v>
      </c>
      <c r="Q178" s="93">
        <f t="shared" si="45"/>
        <v>960</v>
      </c>
      <c r="R178" s="93">
        <f t="shared" si="45"/>
        <v>970</v>
      </c>
      <c r="S178" s="94">
        <f>SUM(F178:R178)</f>
        <v>12731</v>
      </c>
      <c r="T178" s="91"/>
      <c r="U178" s="99"/>
      <c r="V178" s="78"/>
    </row>
    <row r="179" spans="1:22">
      <c r="A179" s="66" t="s">
        <v>23</v>
      </c>
      <c r="B179" s="69"/>
      <c r="C179" s="58" t="s">
        <v>171</v>
      </c>
      <c r="D179" s="178" t="s">
        <v>169</v>
      </c>
      <c r="E179" s="2" t="s">
        <v>199</v>
      </c>
      <c r="F179" s="3">
        <v>126</v>
      </c>
      <c r="G179" s="3">
        <v>133</v>
      </c>
      <c r="H179" s="3">
        <v>148</v>
      </c>
      <c r="I179" s="3">
        <v>151</v>
      </c>
      <c r="J179" s="3">
        <v>177</v>
      </c>
      <c r="K179" s="3">
        <v>168</v>
      </c>
      <c r="L179" s="3">
        <v>135</v>
      </c>
      <c r="M179" s="3">
        <v>171</v>
      </c>
      <c r="N179" s="3">
        <v>143</v>
      </c>
      <c r="O179" s="3">
        <v>143</v>
      </c>
      <c r="P179" s="3">
        <v>169</v>
      </c>
      <c r="Q179" s="3">
        <v>150</v>
      </c>
      <c r="R179" s="33">
        <v>142</v>
      </c>
      <c r="S179" s="17">
        <f>F179+G179+H179+I179+J179+K179+L179+M179+N179+O179+P179+Q179+R179</f>
        <v>1956</v>
      </c>
      <c r="T179" s="100">
        <f t="shared" ref="T179:T189" si="46">S179/COUNTIF(F179:R179,"&gt;0")</f>
        <v>150.46153846153845</v>
      </c>
      <c r="U179">
        <f t="shared" ref="U179:U191" si="47">COUNTIF(F179:R179,"&gt;0")</f>
        <v>13</v>
      </c>
    </row>
    <row r="180" spans="1:22">
      <c r="A180" s="67" t="s">
        <v>24</v>
      </c>
      <c r="B180" s="70"/>
      <c r="C180" s="22" t="s">
        <v>172</v>
      </c>
      <c r="D180" s="179"/>
      <c r="E180" s="4" t="s">
        <v>200</v>
      </c>
      <c r="F180" s="5">
        <v>137</v>
      </c>
      <c r="G180" s="5">
        <v>156</v>
      </c>
      <c r="H180" s="5">
        <v>165</v>
      </c>
      <c r="I180" s="5">
        <v>138</v>
      </c>
      <c r="J180" s="5">
        <v>165</v>
      </c>
      <c r="K180" s="5">
        <v>149</v>
      </c>
      <c r="L180" s="5">
        <v>139</v>
      </c>
      <c r="M180" s="5">
        <v>141</v>
      </c>
      <c r="N180" s="5">
        <v>143</v>
      </c>
      <c r="O180" s="5">
        <v>155</v>
      </c>
      <c r="P180" s="5">
        <v>167</v>
      </c>
      <c r="Q180" s="5">
        <v>161</v>
      </c>
      <c r="R180" s="34">
        <v>135</v>
      </c>
      <c r="S180" s="18">
        <f t="shared" ref="S180:S185" si="48">F180+G180+H180+I180+J180+K180+L180+M180+N180+O180+P180+Q180+R180</f>
        <v>1951</v>
      </c>
      <c r="T180" s="101">
        <f t="shared" si="46"/>
        <v>150.07692307692307</v>
      </c>
      <c r="U180">
        <f t="shared" si="47"/>
        <v>13</v>
      </c>
    </row>
    <row r="181" spans="1:22">
      <c r="A181" s="67" t="s">
        <v>25</v>
      </c>
      <c r="B181" s="70"/>
      <c r="C181" s="22" t="s">
        <v>173</v>
      </c>
      <c r="D181" s="179"/>
      <c r="E181" s="4" t="s">
        <v>201</v>
      </c>
      <c r="F181" s="5">
        <v>150</v>
      </c>
      <c r="G181" s="104">
        <v>136</v>
      </c>
      <c r="H181" s="5">
        <v>168</v>
      </c>
      <c r="I181" s="5"/>
      <c r="J181" s="5">
        <v>174</v>
      </c>
      <c r="K181" s="5"/>
      <c r="L181" s="5"/>
      <c r="M181" s="104">
        <v>163</v>
      </c>
      <c r="N181" s="5">
        <v>162</v>
      </c>
      <c r="O181" s="5">
        <v>159</v>
      </c>
      <c r="P181" s="5">
        <v>137</v>
      </c>
      <c r="Q181" s="5">
        <v>144</v>
      </c>
      <c r="R181" s="34">
        <v>150</v>
      </c>
      <c r="S181" s="18">
        <f t="shared" si="48"/>
        <v>1543</v>
      </c>
      <c r="T181" s="101">
        <f t="shared" si="46"/>
        <v>154.30000000000001</v>
      </c>
      <c r="U181">
        <f t="shared" si="47"/>
        <v>10</v>
      </c>
    </row>
    <row r="182" spans="1:22">
      <c r="A182" s="67" t="s">
        <v>26</v>
      </c>
      <c r="B182" s="70"/>
      <c r="C182" s="22" t="s">
        <v>174</v>
      </c>
      <c r="D182" s="179"/>
      <c r="E182" s="4" t="s">
        <v>202</v>
      </c>
      <c r="F182" s="5">
        <v>146</v>
      </c>
      <c r="G182" s="104"/>
      <c r="H182" s="5">
        <v>152</v>
      </c>
      <c r="I182" s="5"/>
      <c r="J182" s="5">
        <v>149</v>
      </c>
      <c r="K182" s="5">
        <v>133</v>
      </c>
      <c r="L182" s="5">
        <v>167</v>
      </c>
      <c r="M182" s="5">
        <v>151</v>
      </c>
      <c r="N182" s="5">
        <v>145</v>
      </c>
      <c r="O182" s="5">
        <v>162</v>
      </c>
      <c r="P182" s="104">
        <v>138</v>
      </c>
      <c r="Q182" s="5">
        <v>163</v>
      </c>
      <c r="R182" s="34">
        <v>158</v>
      </c>
      <c r="S182" s="18">
        <f t="shared" si="48"/>
        <v>1664</v>
      </c>
      <c r="T182" s="101">
        <f t="shared" si="46"/>
        <v>151.27272727272728</v>
      </c>
      <c r="U182">
        <f t="shared" si="47"/>
        <v>11</v>
      </c>
    </row>
    <row r="183" spans="1:22">
      <c r="A183" s="67" t="s">
        <v>27</v>
      </c>
      <c r="B183" s="70"/>
      <c r="C183" s="22" t="s">
        <v>175</v>
      </c>
      <c r="D183" s="179"/>
      <c r="E183" s="4" t="s">
        <v>203</v>
      </c>
      <c r="F183" s="5">
        <v>141</v>
      </c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>
        <v>169</v>
      </c>
      <c r="R183" s="34"/>
      <c r="S183" s="18">
        <f t="shared" si="48"/>
        <v>310</v>
      </c>
      <c r="T183" s="82">
        <f t="shared" si="46"/>
        <v>155</v>
      </c>
      <c r="U183">
        <f t="shared" si="47"/>
        <v>2</v>
      </c>
    </row>
    <row r="184" spans="1:22">
      <c r="A184" s="67" t="s">
        <v>28</v>
      </c>
      <c r="B184" s="70"/>
      <c r="C184" s="22" t="s">
        <v>176</v>
      </c>
      <c r="D184" s="179"/>
      <c r="E184" s="4" t="s">
        <v>204</v>
      </c>
      <c r="F184" s="5">
        <v>149</v>
      </c>
      <c r="G184" s="5">
        <v>139</v>
      </c>
      <c r="H184" s="5">
        <v>144</v>
      </c>
      <c r="I184" s="5"/>
      <c r="J184" s="5"/>
      <c r="K184" s="5">
        <v>119</v>
      </c>
      <c r="L184" s="5">
        <v>141</v>
      </c>
      <c r="M184" s="5"/>
      <c r="N184" s="5"/>
      <c r="O184" s="5"/>
      <c r="P184" s="5"/>
      <c r="Q184" s="5"/>
      <c r="R184" s="34"/>
      <c r="S184" s="18">
        <f t="shared" si="48"/>
        <v>692</v>
      </c>
      <c r="T184" s="82">
        <f t="shared" si="46"/>
        <v>138.4</v>
      </c>
      <c r="U184">
        <f t="shared" si="47"/>
        <v>5</v>
      </c>
    </row>
    <row r="185" spans="1:22">
      <c r="A185" s="67" t="s">
        <v>29</v>
      </c>
      <c r="B185" s="70"/>
      <c r="C185" s="22" t="s">
        <v>177</v>
      </c>
      <c r="D185" s="179"/>
      <c r="E185" s="4" t="s">
        <v>281</v>
      </c>
      <c r="F185" s="5"/>
      <c r="G185" s="5">
        <v>136</v>
      </c>
      <c r="H185" s="5">
        <v>134</v>
      </c>
      <c r="I185" s="5">
        <v>151</v>
      </c>
      <c r="J185" s="5">
        <v>128</v>
      </c>
      <c r="K185" s="5">
        <v>109</v>
      </c>
      <c r="L185" s="5"/>
      <c r="M185" s="5">
        <v>144</v>
      </c>
      <c r="N185" s="5">
        <v>134</v>
      </c>
      <c r="O185" s="5"/>
      <c r="P185" s="5">
        <v>141</v>
      </c>
      <c r="Q185" s="104"/>
      <c r="R185" s="34">
        <v>157</v>
      </c>
      <c r="S185" s="18">
        <f t="shared" si="48"/>
        <v>1234</v>
      </c>
      <c r="T185" s="82">
        <f t="shared" si="46"/>
        <v>137.11111111111111</v>
      </c>
      <c r="U185">
        <f t="shared" si="47"/>
        <v>9</v>
      </c>
    </row>
    <row r="186" spans="1:22">
      <c r="A186" s="67" t="s">
        <v>30</v>
      </c>
      <c r="B186" s="70"/>
      <c r="C186" s="22" t="s">
        <v>178</v>
      </c>
      <c r="D186" s="179"/>
      <c r="E186" s="4" t="s">
        <v>282</v>
      </c>
      <c r="F186" s="5"/>
      <c r="G186" s="5">
        <v>118</v>
      </c>
      <c r="H186" s="5"/>
      <c r="I186" s="5">
        <v>111</v>
      </c>
      <c r="J186" s="5"/>
      <c r="K186" s="5">
        <v>142</v>
      </c>
      <c r="L186" s="5"/>
      <c r="M186" s="5"/>
      <c r="N186" s="5"/>
      <c r="O186" s="5"/>
      <c r="P186" s="5"/>
      <c r="Q186" s="5"/>
      <c r="R186" s="34"/>
      <c r="S186" s="18">
        <f t="shared" ref="S186:S191" si="49">F186+G186+H186+I186+J186+K186+L186+M186+N186+O186+P186+Q186+R186</f>
        <v>371</v>
      </c>
      <c r="T186" s="82">
        <f t="shared" si="46"/>
        <v>123.66666666666667</v>
      </c>
      <c r="U186">
        <f t="shared" si="47"/>
        <v>3</v>
      </c>
    </row>
    <row r="187" spans="1:22">
      <c r="A187" s="67" t="s">
        <v>31</v>
      </c>
      <c r="B187" s="70"/>
      <c r="C187" s="22" t="s">
        <v>179</v>
      </c>
      <c r="D187" s="179"/>
      <c r="E187" s="4" t="s">
        <v>327</v>
      </c>
      <c r="F187" s="5"/>
      <c r="G187" s="5"/>
      <c r="H187" s="5"/>
      <c r="I187" s="5">
        <v>165</v>
      </c>
      <c r="J187" s="5">
        <v>131</v>
      </c>
      <c r="K187" s="5"/>
      <c r="L187" s="5">
        <v>153</v>
      </c>
      <c r="M187" s="5"/>
      <c r="N187" s="5"/>
      <c r="O187" s="5">
        <v>145</v>
      </c>
      <c r="P187" s="5"/>
      <c r="Q187" s="5">
        <v>166</v>
      </c>
      <c r="R187" s="34">
        <v>165</v>
      </c>
      <c r="S187" s="18">
        <f t="shared" si="49"/>
        <v>925</v>
      </c>
      <c r="T187" s="82">
        <f t="shared" si="46"/>
        <v>154.16666666666666</v>
      </c>
      <c r="U187">
        <f t="shared" si="47"/>
        <v>6</v>
      </c>
    </row>
    <row r="188" spans="1:22">
      <c r="A188" s="67" t="s">
        <v>32</v>
      </c>
      <c r="B188" s="70"/>
      <c r="C188" s="22" t="s">
        <v>180</v>
      </c>
      <c r="D188" s="179"/>
      <c r="E188" s="4" t="s">
        <v>328</v>
      </c>
      <c r="F188" s="5"/>
      <c r="G188" s="5"/>
      <c r="H188" s="5"/>
      <c r="I188" s="5">
        <v>131</v>
      </c>
      <c r="J188" s="5"/>
      <c r="K188" s="5"/>
      <c r="L188" s="5"/>
      <c r="M188" s="5">
        <v>146</v>
      </c>
      <c r="N188" s="5">
        <v>131</v>
      </c>
      <c r="O188" s="5"/>
      <c r="P188" s="5">
        <v>133</v>
      </c>
      <c r="Q188" s="5"/>
      <c r="R188" s="34"/>
      <c r="S188" s="18">
        <f t="shared" si="49"/>
        <v>541</v>
      </c>
      <c r="T188" s="82">
        <f t="shared" si="46"/>
        <v>135.25</v>
      </c>
      <c r="U188">
        <f t="shared" si="47"/>
        <v>4</v>
      </c>
    </row>
    <row r="189" spans="1:22">
      <c r="A189" s="67" t="s">
        <v>33</v>
      </c>
      <c r="B189" s="70"/>
      <c r="C189" s="22" t="s">
        <v>181</v>
      </c>
      <c r="D189" s="179"/>
      <c r="E189" s="4" t="s">
        <v>333</v>
      </c>
      <c r="F189" s="5"/>
      <c r="G189" s="5"/>
      <c r="H189" s="5"/>
      <c r="I189" s="5"/>
      <c r="J189" s="5"/>
      <c r="K189" s="5"/>
      <c r="L189" s="5">
        <v>143</v>
      </c>
      <c r="M189" s="5"/>
      <c r="N189" s="5"/>
      <c r="O189" s="5">
        <v>187</v>
      </c>
      <c r="P189" s="5"/>
      <c r="Q189" s="5"/>
      <c r="R189" s="34"/>
      <c r="S189" s="18">
        <f t="shared" si="49"/>
        <v>330</v>
      </c>
      <c r="T189" s="82">
        <f t="shared" si="46"/>
        <v>165</v>
      </c>
      <c r="U189">
        <f t="shared" si="47"/>
        <v>2</v>
      </c>
    </row>
    <row r="190" spans="1:22" ht="16.2" thickBot="1">
      <c r="A190" s="68" t="s">
        <v>34</v>
      </c>
      <c r="B190" s="70"/>
      <c r="C190" s="118" t="s">
        <v>182</v>
      </c>
      <c r="D190" s="179"/>
      <c r="E190" s="8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34"/>
      <c r="S190" s="18">
        <f t="shared" si="49"/>
        <v>0</v>
      </c>
      <c r="T190" s="82"/>
      <c r="U190">
        <f t="shared" si="47"/>
        <v>0</v>
      </c>
    </row>
    <row r="191" spans="1:22" ht="16.2" thickBot="1">
      <c r="A191" s="68"/>
      <c r="B191" s="71"/>
      <c r="C191" s="118"/>
      <c r="D191" s="179"/>
      <c r="E191" s="8" t="s">
        <v>21</v>
      </c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34"/>
      <c r="S191" s="18">
        <f t="shared" si="49"/>
        <v>0</v>
      </c>
      <c r="T191" s="86"/>
      <c r="U191">
        <f t="shared" si="47"/>
        <v>0</v>
      </c>
    </row>
    <row r="192" spans="1:22" ht="16.2" thickBot="1">
      <c r="C192" s="24"/>
      <c r="D192" s="25"/>
      <c r="E192" s="80" t="s">
        <v>20</v>
      </c>
      <c r="F192" s="93">
        <f t="shared" ref="F192:R192" si="50">SUM(F179:F191)</f>
        <v>849</v>
      </c>
      <c r="G192" s="93">
        <f t="shared" si="50"/>
        <v>818</v>
      </c>
      <c r="H192" s="93">
        <f t="shared" si="50"/>
        <v>911</v>
      </c>
      <c r="I192" s="93">
        <f t="shared" si="50"/>
        <v>847</v>
      </c>
      <c r="J192" s="93">
        <f t="shared" si="50"/>
        <v>924</v>
      </c>
      <c r="K192" s="93">
        <f t="shared" si="50"/>
        <v>820</v>
      </c>
      <c r="L192" s="93">
        <f t="shared" si="50"/>
        <v>878</v>
      </c>
      <c r="M192" s="93">
        <f t="shared" si="50"/>
        <v>916</v>
      </c>
      <c r="N192" s="93">
        <f t="shared" si="50"/>
        <v>858</v>
      </c>
      <c r="O192" s="93">
        <f t="shared" si="50"/>
        <v>951</v>
      </c>
      <c r="P192" s="93">
        <f t="shared" si="50"/>
        <v>885</v>
      </c>
      <c r="Q192" s="93">
        <f t="shared" si="50"/>
        <v>953</v>
      </c>
      <c r="R192" s="93">
        <f t="shared" si="50"/>
        <v>907</v>
      </c>
      <c r="S192" s="94">
        <f>SUM(F192:R192)</f>
        <v>11517</v>
      </c>
      <c r="U192" s="99"/>
      <c r="V192" s="78"/>
    </row>
    <row r="193" spans="1:22">
      <c r="A193" s="66" t="s">
        <v>23</v>
      </c>
      <c r="B193" s="69"/>
      <c r="C193" s="58" t="s">
        <v>171</v>
      </c>
      <c r="D193" s="178" t="s">
        <v>186</v>
      </c>
      <c r="E193" s="2" t="s">
        <v>205</v>
      </c>
      <c r="F193" s="3">
        <v>87</v>
      </c>
      <c r="G193" s="3">
        <v>125</v>
      </c>
      <c r="H193" s="3"/>
      <c r="I193" s="3">
        <v>118</v>
      </c>
      <c r="J193" s="3">
        <v>124</v>
      </c>
      <c r="K193" s="3">
        <v>150</v>
      </c>
      <c r="L193" s="3">
        <v>139</v>
      </c>
      <c r="M193" s="3">
        <v>165</v>
      </c>
      <c r="N193" s="3">
        <v>158</v>
      </c>
      <c r="O193" s="3">
        <v>181</v>
      </c>
      <c r="P193" s="3">
        <v>125</v>
      </c>
      <c r="Q193" s="3">
        <v>145</v>
      </c>
      <c r="R193" s="33"/>
      <c r="S193" s="17">
        <f>F193+G193+H193+I193+J193+K193+L193+M193+N193+O193+P193+Q193+R193</f>
        <v>1517</v>
      </c>
      <c r="T193" s="100">
        <f t="shared" ref="T193:T203" si="51">S193/COUNTIF(F193:R193,"&gt;0")</f>
        <v>137.90909090909091</v>
      </c>
      <c r="U193">
        <f t="shared" ref="U193:U205" si="52">COUNTIF(F193:R193,"&gt;0")</f>
        <v>11</v>
      </c>
    </row>
    <row r="194" spans="1:22">
      <c r="A194" s="67" t="s">
        <v>24</v>
      </c>
      <c r="B194" s="70"/>
      <c r="C194" s="22" t="s">
        <v>172</v>
      </c>
      <c r="D194" s="179"/>
      <c r="E194" s="4" t="s">
        <v>206</v>
      </c>
      <c r="F194" s="5">
        <v>132</v>
      </c>
      <c r="G194" s="5">
        <v>163</v>
      </c>
      <c r="H194" s="5">
        <v>120</v>
      </c>
      <c r="I194" s="5">
        <v>140</v>
      </c>
      <c r="J194" s="5">
        <v>136</v>
      </c>
      <c r="K194" s="5">
        <v>155</v>
      </c>
      <c r="L194" s="5">
        <v>170</v>
      </c>
      <c r="M194" s="5">
        <v>146</v>
      </c>
      <c r="N194" s="5">
        <v>151</v>
      </c>
      <c r="O194" s="5">
        <v>138</v>
      </c>
      <c r="P194" s="5"/>
      <c r="Q194" s="5">
        <v>164</v>
      </c>
      <c r="R194" s="34">
        <v>168</v>
      </c>
      <c r="S194" s="18">
        <f t="shared" ref="S194:S205" si="53">F194+G194+H194+I194+J194+K194+L194+M194+N194+O194+P194+Q194+R194</f>
        <v>1783</v>
      </c>
      <c r="T194" s="101">
        <f t="shared" si="51"/>
        <v>148.58333333333334</v>
      </c>
      <c r="U194">
        <f t="shared" si="52"/>
        <v>12</v>
      </c>
    </row>
    <row r="195" spans="1:22">
      <c r="A195" s="67" t="s">
        <v>25</v>
      </c>
      <c r="B195" s="70"/>
      <c r="C195" s="22" t="s">
        <v>173</v>
      </c>
      <c r="D195" s="179"/>
      <c r="E195" s="4" t="s">
        <v>207</v>
      </c>
      <c r="F195" s="5">
        <v>113</v>
      </c>
      <c r="G195" s="104">
        <v>113</v>
      </c>
      <c r="H195" s="5"/>
      <c r="I195" s="5"/>
      <c r="J195" s="5"/>
      <c r="K195" s="5"/>
      <c r="L195" s="5"/>
      <c r="M195" s="104"/>
      <c r="N195" s="5"/>
      <c r="O195" s="5"/>
      <c r="P195" s="5">
        <v>89</v>
      </c>
      <c r="Q195" s="5"/>
      <c r="R195" s="34"/>
      <c r="S195" s="18">
        <f t="shared" si="53"/>
        <v>315</v>
      </c>
      <c r="T195" s="101">
        <f t="shared" si="51"/>
        <v>105</v>
      </c>
      <c r="U195">
        <f t="shared" si="52"/>
        <v>3</v>
      </c>
    </row>
    <row r="196" spans="1:22">
      <c r="A196" s="67" t="s">
        <v>26</v>
      </c>
      <c r="B196" s="70"/>
      <c r="C196" s="22" t="s">
        <v>174</v>
      </c>
      <c r="D196" s="179"/>
      <c r="E196" s="4" t="s">
        <v>208</v>
      </c>
      <c r="F196" s="5">
        <v>134</v>
      </c>
      <c r="G196" s="104"/>
      <c r="H196" s="5">
        <v>137</v>
      </c>
      <c r="I196" s="5">
        <v>135</v>
      </c>
      <c r="J196" s="5"/>
      <c r="K196" s="5">
        <v>137</v>
      </c>
      <c r="L196" s="5">
        <v>157</v>
      </c>
      <c r="M196" s="5">
        <v>136</v>
      </c>
      <c r="N196" s="5">
        <v>134</v>
      </c>
      <c r="O196" s="5">
        <v>140</v>
      </c>
      <c r="P196" s="104">
        <v>131</v>
      </c>
      <c r="Q196" s="5">
        <v>130</v>
      </c>
      <c r="R196" s="34"/>
      <c r="S196" s="18">
        <f t="shared" si="53"/>
        <v>1371</v>
      </c>
      <c r="T196" s="101">
        <f t="shared" si="51"/>
        <v>137.1</v>
      </c>
      <c r="U196">
        <f t="shared" si="52"/>
        <v>10</v>
      </c>
    </row>
    <row r="197" spans="1:22">
      <c r="A197" s="67" t="s">
        <v>27</v>
      </c>
      <c r="B197" s="70"/>
      <c r="C197" s="22" t="s">
        <v>175</v>
      </c>
      <c r="D197" s="179"/>
      <c r="E197" s="4" t="s">
        <v>209</v>
      </c>
      <c r="F197" s="5">
        <v>154</v>
      </c>
      <c r="G197" s="5">
        <v>165</v>
      </c>
      <c r="H197" s="5"/>
      <c r="I197" s="5"/>
      <c r="J197" s="5">
        <v>166</v>
      </c>
      <c r="K197" s="5">
        <v>159</v>
      </c>
      <c r="L197" s="5">
        <v>110</v>
      </c>
      <c r="M197" s="5"/>
      <c r="N197" s="5"/>
      <c r="O197" s="5"/>
      <c r="P197" s="5"/>
      <c r="Q197" s="5"/>
      <c r="R197" s="34"/>
      <c r="S197" s="18">
        <f t="shared" si="53"/>
        <v>754</v>
      </c>
      <c r="T197" s="82">
        <f t="shared" si="51"/>
        <v>150.80000000000001</v>
      </c>
      <c r="U197">
        <f t="shared" si="52"/>
        <v>5</v>
      </c>
    </row>
    <row r="198" spans="1:22">
      <c r="A198" s="67" t="s">
        <v>28</v>
      </c>
      <c r="B198" s="70"/>
      <c r="C198" s="22" t="s">
        <v>176</v>
      </c>
      <c r="D198" s="179"/>
      <c r="E198" s="4" t="s">
        <v>210</v>
      </c>
      <c r="F198" s="5">
        <v>152</v>
      </c>
      <c r="G198" s="5">
        <v>154</v>
      </c>
      <c r="H198" s="5">
        <v>138</v>
      </c>
      <c r="I198" s="5">
        <v>137</v>
      </c>
      <c r="J198" s="5">
        <v>149</v>
      </c>
      <c r="K198" s="5">
        <v>157</v>
      </c>
      <c r="L198" s="5">
        <v>158</v>
      </c>
      <c r="M198" s="5">
        <v>164</v>
      </c>
      <c r="N198" s="5">
        <v>162</v>
      </c>
      <c r="O198" s="5">
        <v>142</v>
      </c>
      <c r="P198" s="5">
        <v>189</v>
      </c>
      <c r="Q198" s="5">
        <v>172</v>
      </c>
      <c r="R198" s="34">
        <v>161</v>
      </c>
      <c r="S198" s="18">
        <f t="shared" si="53"/>
        <v>2035</v>
      </c>
      <c r="T198" s="82">
        <f t="shared" si="51"/>
        <v>156.53846153846155</v>
      </c>
      <c r="U198">
        <f t="shared" si="52"/>
        <v>13</v>
      </c>
    </row>
    <row r="199" spans="1:22">
      <c r="A199" s="67" t="s">
        <v>29</v>
      </c>
      <c r="B199" s="70"/>
      <c r="C199" s="22" t="s">
        <v>177</v>
      </c>
      <c r="D199" s="179"/>
      <c r="E199" s="4" t="s">
        <v>288</v>
      </c>
      <c r="F199" s="5"/>
      <c r="G199" s="5">
        <v>149</v>
      </c>
      <c r="H199" s="5">
        <v>170</v>
      </c>
      <c r="I199" s="5">
        <v>160</v>
      </c>
      <c r="J199" s="5">
        <v>145</v>
      </c>
      <c r="K199" s="5">
        <v>152</v>
      </c>
      <c r="L199" s="5">
        <v>189</v>
      </c>
      <c r="M199" s="5">
        <v>162</v>
      </c>
      <c r="N199" s="5">
        <v>163</v>
      </c>
      <c r="O199" s="5">
        <v>149</v>
      </c>
      <c r="P199" s="5">
        <v>173</v>
      </c>
      <c r="Q199" s="104">
        <v>147</v>
      </c>
      <c r="R199" s="34">
        <v>116</v>
      </c>
      <c r="S199" s="18">
        <f t="shared" si="53"/>
        <v>1875</v>
      </c>
      <c r="T199" s="82">
        <f t="shared" si="51"/>
        <v>156.25</v>
      </c>
      <c r="U199">
        <f t="shared" si="52"/>
        <v>12</v>
      </c>
    </row>
    <row r="200" spans="1:22">
      <c r="A200" s="67" t="s">
        <v>30</v>
      </c>
      <c r="B200" s="70"/>
      <c r="C200" s="22" t="s">
        <v>178</v>
      </c>
      <c r="D200" s="179"/>
      <c r="E200" s="4" t="s">
        <v>324</v>
      </c>
      <c r="F200" s="5"/>
      <c r="G200" s="5"/>
      <c r="H200" s="5">
        <v>91</v>
      </c>
      <c r="I200" s="5"/>
      <c r="J200" s="5"/>
      <c r="K200" s="5"/>
      <c r="L200" s="5"/>
      <c r="M200" s="5"/>
      <c r="N200" s="5"/>
      <c r="O200" s="5"/>
      <c r="P200" s="5"/>
      <c r="Q200" s="5"/>
      <c r="R200" s="34"/>
      <c r="S200" s="18">
        <f t="shared" si="53"/>
        <v>91</v>
      </c>
      <c r="T200" s="82">
        <f t="shared" si="51"/>
        <v>91</v>
      </c>
      <c r="U200">
        <f t="shared" si="52"/>
        <v>1</v>
      </c>
    </row>
    <row r="201" spans="1:22">
      <c r="A201" s="67" t="s">
        <v>31</v>
      </c>
      <c r="B201" s="70"/>
      <c r="C201" s="22" t="s">
        <v>179</v>
      </c>
      <c r="D201" s="179"/>
      <c r="E201" s="4" t="s">
        <v>325</v>
      </c>
      <c r="F201" s="5"/>
      <c r="G201" s="5"/>
      <c r="H201" s="5">
        <v>131</v>
      </c>
      <c r="I201" s="5"/>
      <c r="J201" s="5"/>
      <c r="K201" s="5"/>
      <c r="L201" s="5"/>
      <c r="M201" s="5">
        <v>133</v>
      </c>
      <c r="N201" s="5">
        <v>146</v>
      </c>
      <c r="O201" s="5">
        <v>156</v>
      </c>
      <c r="P201" s="5"/>
      <c r="Q201" s="5">
        <v>131</v>
      </c>
      <c r="R201" s="34"/>
      <c r="S201" s="18">
        <f t="shared" si="53"/>
        <v>697</v>
      </c>
      <c r="T201" s="82">
        <f t="shared" si="51"/>
        <v>139.4</v>
      </c>
      <c r="U201">
        <f t="shared" si="52"/>
        <v>5</v>
      </c>
    </row>
    <row r="202" spans="1:22">
      <c r="A202" s="67" t="s">
        <v>32</v>
      </c>
      <c r="B202" s="70"/>
      <c r="C202" s="22" t="s">
        <v>180</v>
      </c>
      <c r="D202" s="179"/>
      <c r="E202" s="4" t="s">
        <v>339</v>
      </c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>
        <v>123</v>
      </c>
      <c r="Q202" s="5"/>
      <c r="R202" s="34">
        <v>112</v>
      </c>
      <c r="S202" s="18">
        <f t="shared" si="53"/>
        <v>235</v>
      </c>
      <c r="T202" s="82">
        <f t="shared" si="51"/>
        <v>117.5</v>
      </c>
      <c r="U202">
        <f t="shared" si="52"/>
        <v>2</v>
      </c>
    </row>
    <row r="203" spans="1:22">
      <c r="A203" s="67" t="s">
        <v>33</v>
      </c>
      <c r="B203" s="70"/>
      <c r="C203" s="22" t="s">
        <v>181</v>
      </c>
      <c r="D203" s="179"/>
      <c r="E203" s="4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34"/>
      <c r="S203" s="18">
        <f t="shared" si="53"/>
        <v>0</v>
      </c>
      <c r="T203" s="82" t="e">
        <f t="shared" si="51"/>
        <v>#DIV/0!</v>
      </c>
      <c r="U203">
        <f t="shared" si="52"/>
        <v>0</v>
      </c>
    </row>
    <row r="204" spans="1:22" ht="16.2" thickBot="1">
      <c r="A204" s="68" t="s">
        <v>34</v>
      </c>
      <c r="B204" s="70"/>
      <c r="C204" s="118" t="s">
        <v>182</v>
      </c>
      <c r="D204" s="179"/>
      <c r="E204" s="8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34"/>
      <c r="S204" s="18">
        <f t="shared" si="53"/>
        <v>0</v>
      </c>
      <c r="T204" s="82"/>
      <c r="U204">
        <f t="shared" si="52"/>
        <v>0</v>
      </c>
    </row>
    <row r="205" spans="1:22" ht="16.2" thickBot="1">
      <c r="A205" s="68"/>
      <c r="B205" s="71"/>
      <c r="C205" s="118"/>
      <c r="D205" s="179"/>
      <c r="E205" s="8" t="s">
        <v>21</v>
      </c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34"/>
      <c r="S205" s="18">
        <f t="shared" si="53"/>
        <v>0</v>
      </c>
      <c r="T205" s="86"/>
      <c r="U205">
        <f t="shared" si="52"/>
        <v>0</v>
      </c>
    </row>
    <row r="206" spans="1:22" ht="16.2" thickBot="1">
      <c r="C206" s="24"/>
      <c r="D206" s="25"/>
      <c r="E206" s="80" t="s">
        <v>20</v>
      </c>
      <c r="F206" s="93">
        <f t="shared" ref="F206:R206" si="54">SUM(F193:F205)</f>
        <v>772</v>
      </c>
      <c r="G206" s="93">
        <f t="shared" si="54"/>
        <v>869</v>
      </c>
      <c r="H206" s="93">
        <f t="shared" si="54"/>
        <v>787</v>
      </c>
      <c r="I206" s="93">
        <f t="shared" si="54"/>
        <v>690</v>
      </c>
      <c r="J206" s="93">
        <f t="shared" si="54"/>
        <v>720</v>
      </c>
      <c r="K206" s="93">
        <f t="shared" si="54"/>
        <v>910</v>
      </c>
      <c r="L206" s="93">
        <f t="shared" si="54"/>
        <v>923</v>
      </c>
      <c r="M206" s="93">
        <f t="shared" si="54"/>
        <v>906</v>
      </c>
      <c r="N206" s="93">
        <f t="shared" si="54"/>
        <v>914</v>
      </c>
      <c r="O206" s="93">
        <f t="shared" si="54"/>
        <v>906</v>
      </c>
      <c r="P206" s="93">
        <f t="shared" si="54"/>
        <v>830</v>
      </c>
      <c r="Q206" s="93">
        <f t="shared" si="54"/>
        <v>889</v>
      </c>
      <c r="R206" s="93">
        <f t="shared" si="54"/>
        <v>557</v>
      </c>
      <c r="S206" s="94">
        <f>SUM(F206:R206)</f>
        <v>10673</v>
      </c>
      <c r="U206" s="99"/>
      <c r="V206" s="78"/>
    </row>
  </sheetData>
  <mergeCells count="15">
    <mergeCell ref="D193:D205"/>
    <mergeCell ref="E2:S2"/>
    <mergeCell ref="D34:D45"/>
    <mergeCell ref="D151:D163"/>
    <mergeCell ref="D20:D32"/>
    <mergeCell ref="D61:D73"/>
    <mergeCell ref="D90:D101"/>
    <mergeCell ref="D105:D116"/>
    <mergeCell ref="D47:D57"/>
    <mergeCell ref="D6:D18"/>
    <mergeCell ref="D179:D191"/>
    <mergeCell ref="D165:D177"/>
    <mergeCell ref="D75:D88"/>
    <mergeCell ref="D134:D146"/>
    <mergeCell ref="D119:D131"/>
  </mergeCells>
  <phoneticPr fontId="0" type="noConversion"/>
  <pageMargins left="0.19685039370078741" right="0.19685039370078741" top="0.59055118110236227" bottom="0.19685039370078741" header="0.19685039370078741" footer="0.51181102362204722"/>
  <pageSetup paperSize="9" scale="73" orientation="landscape" horizontalDpi="4294967293" r:id="rId1"/>
  <headerFooter alignWithMargins="0">
    <oddHeader xml:space="preserve">&amp;C&amp;"Book Antiqua,Félkövér"&amp;14Városi tekebajnokság 2012/2013.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EGYÉNI</vt:lpstr>
      <vt:lpstr>2018. CSAPAT</vt:lpstr>
    </vt:vector>
  </TitlesOfParts>
  <Company>Répcelak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Sportpálya;Gallen Ervin</dc:creator>
  <cp:lastModifiedBy>Admin</cp:lastModifiedBy>
  <cp:lastPrinted>2018-09-11T11:52:00Z</cp:lastPrinted>
  <dcterms:created xsi:type="dcterms:W3CDTF">2005-11-25T17:18:26Z</dcterms:created>
  <dcterms:modified xsi:type="dcterms:W3CDTF">2018-12-15T08:44:01Z</dcterms:modified>
</cp:coreProperties>
</file>